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виды" sheetId="1" r:id="rId1"/>
  </sheets>
  <definedNames>
    <definedName name="_xlnm.Print_Area" localSheetId="0">'виды'!$A$1:$G$213</definedName>
  </definedNames>
  <calcPr fullCalcOnLoad="1"/>
</workbook>
</file>

<file path=xl/sharedStrings.xml><?xml version="1.0" encoding="utf-8"?>
<sst xmlns="http://schemas.openxmlformats.org/spreadsheetml/2006/main" count="436" uniqueCount="217">
  <si>
    <t>Целевая статья</t>
  </si>
  <si>
    <t>Мероприятия по землеустройству и землепользованию</t>
  </si>
  <si>
    <t>Центральный аппарат</t>
  </si>
  <si>
    <t>Обеспечение деятельности подведомственных учреждений</t>
  </si>
  <si>
    <t>Наименование</t>
  </si>
  <si>
    <t>Резервные фонды</t>
  </si>
  <si>
    <t>НАЦИОНАЛЬНАЯ БЕЗОПАСНОСТЬ И ПРАВООХРАНИТЕЛЬНАЯ ДЕЯТЕЛЬНОСТЬ</t>
  </si>
  <si>
    <t>Обеспечение противопожарной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</si>
  <si>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</si>
  <si>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</si>
  <si>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</si>
  <si>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Культура</t>
  </si>
  <si>
    <t>СОЦИАЛЬНАЯ ПОЛИТИКА</t>
  </si>
  <si>
    <t>Библиотеки</t>
  </si>
  <si>
    <t>Культура, кинематография и средства массовой инфрмации</t>
  </si>
  <si>
    <t>4420000</t>
  </si>
  <si>
    <t>КУЛЬТУРА, КИНЕМАТОГРАФИЯ И СРЕДСТВА МАССОВОЙ ИНФОРМАЦИИ</t>
  </si>
  <si>
    <t>4400000</t>
  </si>
  <si>
    <t>Жилищное хозяйство</t>
  </si>
  <si>
    <t>Поддержка жилищного хозяйства</t>
  </si>
  <si>
    <t>3500000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</si>
  <si>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</si>
  <si>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</si>
  <si>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Сумма  руб.</t>
  </si>
  <si>
    <t>Благоустройство</t>
  </si>
  <si>
    <t xml:space="preserve">Уличное освещение 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</si>
  <si>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</si>
  <si>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</si>
  <si>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</si>
  <si>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</si>
  <si>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</si>
  <si>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</si>
  <si>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</si>
  <si>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</si>
  <si>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</si>
  <si>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Прочие расходы</t>
  </si>
  <si>
    <t>013</t>
  </si>
  <si>
    <t xml:space="preserve">Резервные фонды  местных администраций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</si>
  <si>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</si>
  <si>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</t>
  </si>
  <si>
    <t>4409900</t>
  </si>
  <si>
    <t>Выполнение функций бюджетными учреждениями</t>
  </si>
  <si>
    <t>001</t>
  </si>
  <si>
    <t>4429900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</si>
  <si>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</si>
  <si>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</si>
  <si>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</t>
  </si>
  <si>
    <t>3500300</t>
  </si>
  <si>
    <t>Прочие мероприятия по благоустройству городских округов и поселений</t>
  </si>
  <si>
    <t xml:space="preserve">Софинансирование муниципального развития </t>
  </si>
  <si>
    <t>5540000</t>
  </si>
  <si>
    <t>Дворцы и дома культуры, другие учреждения культуры и средства массовой информации</t>
  </si>
  <si>
    <t>Мобилизационная и вневойсковая подготовка</t>
  </si>
  <si>
    <t>Осуществление первичного воиского учета, где отсутствуют военные комиссариаты</t>
  </si>
  <si>
    <t xml:space="preserve"> </t>
  </si>
  <si>
    <t>НАЦИОНАЛЬНАЯ ОБОРОНА</t>
  </si>
  <si>
    <t>600</t>
  </si>
  <si>
    <t>5530000</t>
  </si>
  <si>
    <t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</t>
  </si>
  <si>
    <t>5530100</t>
  </si>
  <si>
    <t xml:space="preserve"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  </t>
  </si>
  <si>
    <t>ОБЩЕГОСУДАРСТВЕННЫЕ РАСХОДЫ</t>
  </si>
  <si>
    <t>Обеспечение выборов и референдумов</t>
  </si>
  <si>
    <t>Дорожное хозяйство</t>
  </si>
  <si>
    <t>Вид рас-ходов</t>
  </si>
  <si>
    <t>3150400</t>
  </si>
  <si>
    <t>ИТОГО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</si>
  <si>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</si>
  <si>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Капитальный ремонт и ремонт дворовых территорий многоквартирных домов, проездов к дворовым территориям многоквртирных домов  населенных пунктов </t>
  </si>
  <si>
    <t>Обеспечение функционирования Главы муниципального образования и органа местного самоуправления</t>
  </si>
  <si>
    <t>121</t>
  </si>
  <si>
    <t>122</t>
  </si>
  <si>
    <t xml:space="preserve">Обеспечение функционирования Главы муниципального образования </t>
  </si>
  <si>
    <t>120</t>
  </si>
  <si>
    <t xml:space="preserve">Расходы на выплаты персоналу государственных (муниципальных) органов </t>
  </si>
  <si>
    <t>Фонд оплаты труда государственных (мунципальных) органов и взносы по обязательному социальному страхованию</t>
  </si>
  <si>
    <t>Раходы на содержание органов местного самоуправления и обеспечения их функций</t>
  </si>
  <si>
    <t xml:space="preserve">Иные выплаты персоналу государтсвенных (муниципальных)органов, за исключением фонда оплаты труда </t>
  </si>
  <si>
    <t>244</t>
  </si>
  <si>
    <t>240</t>
  </si>
  <si>
    <t>851</t>
  </si>
  <si>
    <t>852</t>
  </si>
  <si>
    <t>Уплата прочих налога на имущество организаций и земельного налога</t>
  </si>
  <si>
    <t>Прочая закупка товаров, работ, услуг для обеспечения государственных (мунципальных) нужд</t>
  </si>
  <si>
    <t>Иная закупки товаров, работ, услуг для обеспечения государственных (мунципальных) нужд</t>
  </si>
  <si>
    <t>04 0 9205</t>
  </si>
  <si>
    <t>870</t>
  </si>
  <si>
    <t>850</t>
  </si>
  <si>
    <t>Резервные средства</t>
  </si>
  <si>
    <t>Резервные фонды местных администраций</t>
  </si>
  <si>
    <t xml:space="preserve">Расходы в области мобилизационной и вневойсковой подготовки 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</si>
  <si>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местного бюджета</t>
  </si>
  <si>
    <t>95 0 8308</t>
  </si>
  <si>
    <t>95 0 9180</t>
  </si>
  <si>
    <t>95 0 9181</t>
  </si>
  <si>
    <t>Расходы в области землеустройства и землепользования</t>
  </si>
  <si>
    <t>Непрограммные методы в сфере национальной экономики</t>
  </si>
  <si>
    <t>Расходы в области благоустройства</t>
  </si>
  <si>
    <t>97 3 9165</t>
  </si>
  <si>
    <t>300</t>
  </si>
  <si>
    <t>321</t>
  </si>
  <si>
    <t>Пособия, компенсации и иные социальные выплаты гражданам, кроме публичных нормативных обязательств</t>
  </si>
  <si>
    <t>Доплаты к пенсиям, дополнительное пенсионное обеспечение</t>
  </si>
  <si>
    <t>Доплаты к пенсиям мунципальных служащих</t>
  </si>
  <si>
    <t>Другие вопросы в области национальной безопасности и правоохранительной деятельности</t>
  </si>
  <si>
    <t>03 0 9204</t>
  </si>
  <si>
    <t xml:space="preserve">Муниципальая программа "Программа мероприятий по профилактике терроризма и экстримизма, а также минимизации и (или) ликвидации последствий террормизма на территории МО "Березницкое" </t>
  </si>
  <si>
    <t>Муниципальная программа "Профилактика правонарушений на территории МО "Березницкое"</t>
  </si>
  <si>
    <t>94 1 0000</t>
  </si>
  <si>
    <t>94 1 9150</t>
  </si>
  <si>
    <t>Расходы в области  предупреждения и ликвидации последствий чрезвычайных ситуаций природного и техногенного характера, гражданская оборона</t>
  </si>
  <si>
    <t>Прочая закупка товаров, работ, услуг для обеспечения государственных (муниципальных) нужд</t>
  </si>
  <si>
    <t>Иная закупки товаров, работ, услуг для обеспечения государственных (муниципальных) нужд</t>
  </si>
  <si>
    <t>Мероприятия в сфере гражданской обороны и защиты населения и территрий поселения от чрезвычайных ситуаций, осуществляемые муниципальными органами</t>
  </si>
  <si>
    <t>Осуществление государственных полномочий в сфере административных правонарушений</t>
  </si>
  <si>
    <t>Расходы в области жилищно-коммунального хозяйства и благоустройства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</si>
  <si>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 ремонта и ремонта дворовых территорий многоквартирных домов, проездов к дворовым территориям</t>
  </si>
  <si>
    <t>95 0 7910</t>
  </si>
  <si>
    <t>Иная закупка товаров, работ, услуг для обеспечения государственных (муниципальных) нужд</t>
  </si>
  <si>
    <t>129</t>
  </si>
  <si>
    <t>Уплата налогов, сборов и иных платежей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</si>
  <si>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</si>
  <si>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90 0 0000000</t>
  </si>
  <si>
    <t>90 1 0000000</t>
  </si>
  <si>
    <t>90 1 0090010</t>
  </si>
  <si>
    <t>91 0 000000</t>
  </si>
  <si>
    <t>91 1 000000</t>
  </si>
  <si>
    <t>91 1 0090010</t>
  </si>
  <si>
    <t xml:space="preserve">90 2 0090010 </t>
  </si>
  <si>
    <t>90 2 0090010</t>
  </si>
  <si>
    <t>90 2 0078680</t>
  </si>
  <si>
    <t>93 0 0000000</t>
  </si>
  <si>
    <t>93 0 0091400</t>
  </si>
  <si>
    <t>60 0 0051180</t>
  </si>
  <si>
    <t>96 0 0000000</t>
  </si>
  <si>
    <t>98 1 0000000</t>
  </si>
  <si>
    <t>98 1 0091700</t>
  </si>
  <si>
    <t>853</t>
  </si>
  <si>
    <t xml:space="preserve">Уплату прочих налогов, сборов </t>
  </si>
  <si>
    <t>Уплата иных платежей</t>
  </si>
  <si>
    <t>96 1 0096520</t>
  </si>
  <si>
    <t>96 1 0965200</t>
  </si>
  <si>
    <t>96 1 000000</t>
  </si>
  <si>
    <t>01 0 00 00000</t>
  </si>
  <si>
    <t>Прочие меропрития по благоустройству</t>
  </si>
  <si>
    <t>540</t>
  </si>
  <si>
    <t>Обеспечение деятельности финансовых, налоговых, и таможенных органов и органов финансового (финансово-бюджетного) контроля</t>
  </si>
  <si>
    <t>Межбюджетные трансферты</t>
  </si>
  <si>
    <t>Иные межбюджетные трансферты</t>
  </si>
  <si>
    <t>94 0 0000000</t>
  </si>
  <si>
    <t>94 0 0092010</t>
  </si>
  <si>
    <t>60 0 00 00000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</si>
  <si>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</si>
  <si>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 содержание и организацию деятельности контрольно-счетного органа по осуществлению внешнего финансового муниципального контроля в соответствии с заключенными соглашениями</t>
  </si>
  <si>
    <t>Мерприятия в сфере обеспечения пожарной безопасности, осуществляемые муниципальными органами</t>
  </si>
  <si>
    <t>95 0 0000000</t>
  </si>
  <si>
    <t>95 0 0083091</t>
  </si>
  <si>
    <t>95 0 0083092</t>
  </si>
  <si>
    <t>Содержание, капитальный ремонт, ремонт и обустройство автомобильных дорог  вне грнаниц населенных пунктов за счет средств  муниципального дорожного фонда</t>
  </si>
  <si>
    <t>97 3 0091610</t>
  </si>
  <si>
    <t>97 3 0091640</t>
  </si>
  <si>
    <t>97 0 00 00000</t>
  </si>
  <si>
    <t>97 3 00 00000</t>
  </si>
  <si>
    <t>97 3 00 83160</t>
  </si>
  <si>
    <t>Содержание кладбищ</t>
  </si>
  <si>
    <t xml:space="preserve">                                                                                                                                  Совета депутатов МО "Бестужевское"</t>
  </si>
  <si>
    <t xml:space="preserve">                                                                                                                                   №    00  от  декабря  2020 года</t>
  </si>
  <si>
    <t xml:space="preserve">Расходы в области жилищного хозяйства </t>
  </si>
  <si>
    <t>971 00 00000</t>
  </si>
  <si>
    <t>97 3 0091650</t>
  </si>
  <si>
    <t>2021год</t>
  </si>
  <si>
    <t>2022год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</si>
  <si>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</si>
  <si>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</si>
  <si>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</si>
  <si>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</si>
  <si>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91 100 90010</t>
  </si>
  <si>
    <t>91 1 0000000</t>
  </si>
  <si>
    <t>123</t>
  </si>
  <si>
    <t>Обеспечение функционирования  органа местного самоуправления</t>
  </si>
  <si>
    <t>Обеспечение проведения выборов и референдумов</t>
  </si>
  <si>
    <t>Проведение выборов депутатов в Совет депутатов муниципального образования</t>
  </si>
  <si>
    <t>92 200 00000</t>
  </si>
  <si>
    <t xml:space="preserve">Проведение выборов </t>
  </si>
  <si>
    <t>92 2 0091160</t>
  </si>
  <si>
    <t>Специальные расходы</t>
  </si>
  <si>
    <t>880</t>
  </si>
  <si>
    <t xml:space="preserve">Мероприятия по землеустройству и землепользованию </t>
  </si>
  <si>
    <t>96 1 0091520</t>
  </si>
  <si>
    <t>Мероприятия в области жилищного хояйства</t>
  </si>
  <si>
    <t>9710091570</t>
  </si>
  <si>
    <t>60 0051180</t>
  </si>
  <si>
    <t xml:space="preserve">60 0051180 </t>
  </si>
  <si>
    <t>247</t>
  </si>
  <si>
    <t>Муниципальная программа "Обеспечение пожарной безопасности на территории  МО "Бестужевское" на 2020-2023гг"</t>
  </si>
  <si>
    <t>Мероприятия в сфере обеспечения пожарной безопасности, осуществляемые муниципальными органами</t>
  </si>
  <si>
    <t>Закупка товаров, работ и услуг для муниципальных нужд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</si>
  <si>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</si>
  <si>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в мунципальном образовании "Бестужевское" на 2020 годы"</t>
  </si>
  <si>
    <t>Мероприятия по поддержке субъектов малого и среднего предпринимательства</t>
  </si>
  <si>
    <t>Муниципальная программа "Благоустройство территорий  в МО  "Бестужевское" на 2020 -2023 год"</t>
  </si>
  <si>
    <t>Непрограммные расходы</t>
  </si>
  <si>
    <t>Распределение бюджетных ассигнований на реализацию муниципальных программ МО "Бестужевское" и непрограммных направлений деятельности</t>
  </si>
  <si>
    <t xml:space="preserve">                                                                                                                                   Приложение № 7 к решению</t>
  </si>
  <si>
    <t>03 0 00 00000</t>
  </si>
  <si>
    <t>03 0 00 91510</t>
  </si>
  <si>
    <t>02 0 00 00000</t>
  </si>
  <si>
    <t>02 0 00 97700</t>
  </si>
  <si>
    <t>01 0 00 78840</t>
  </si>
  <si>
    <t>1.Муниципальные программы</t>
  </si>
  <si>
    <t>Мероприятия в области жилищно-коммунального хозяйства и благоустройства</t>
  </si>
  <si>
    <t>Закупка энергетических ресурсов</t>
  </si>
  <si>
    <t>94 200 91510</t>
  </si>
  <si>
    <t>94 2000 00000</t>
  </si>
  <si>
    <t>Ообеспечения пожарной безопасности, осуществляемые муниципальными органами</t>
  </si>
  <si>
    <t>96 1 0000000</t>
  </si>
  <si>
    <t>2023од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</si>
</sst>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_р_._-;\-* #,##0_р_._-;_-* &quot;-&quot;?_р_._-;_-@_-"/>
    <numFmt numFmtId="190" formatCode="#,##0_ ;\-#,##0\ "/>
    <numFmt numFmtId="191" formatCode="#,##0_р_."/>
    <numFmt numFmtId="192" formatCode="#,##0.00_ ;\-#,##0.00\ "/>
    <numFmt numFmtId="193" formatCode="_-* #,##0.0_р_._-;\-* #,##0.0_р_._-;_-* &quot;-&quot;??_р_._-;_-@_-"/>
    <numFmt numFmtId="194" formatCode="_-* #,##0_р_._-;\-* #,##0_р_._-;_-* &quot;-&quot;??_р_._-;_-@_-"/>
    <numFmt numFmtId="195" formatCode="#,##0.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3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b/>
      <sz val="11"/>
      <color indexed="8"/>
      <name val="Arial"/>
      <family val="2"/>
    </font>
    <font>
      <sz val="13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9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vertical="justify"/>
    </xf>
    <xf numFmtId="19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94" fontId="12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94" fontId="6" fillId="0" borderId="1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92" fontId="6" fillId="0" borderId="10" xfId="0" applyNumberFormat="1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17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6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.875" style="0" customWidth="1"/>
    <col min="2" max="2" width="49.375" style="0" customWidth="1"/>
    <col min="3" max="3" width="24.875" style="0" customWidth="1"/>
    <col min="4" max="4" width="11.75390625" style="0" customWidth="1"/>
    <col min="5" max="5" width="21.875" style="0" customWidth="1"/>
    <col min="6" max="6" width="21.625" style="0" customWidth="1"/>
    <col min="7" max="7" width="22.75390625" style="0" customWidth="1"/>
    <col min="8" max="8" width="16.75390625" style="0" bestFit="1" customWidth="1"/>
    <col min="9" max="10" width="14.875" style="0" bestFit="1" customWidth="1"/>
  </cols>
  <sheetData>
    <row r="1" s="86" customFormat="1" ht="15">
      <c r="A1" s="86" t="s">
        <v>203</v>
      </c>
    </row>
    <row r="2" s="87" customFormat="1" ht="15">
      <c r="A2" s="87" t="s">
        <v>165</v>
      </c>
    </row>
    <row r="3" s="86" customFormat="1" ht="15">
      <c r="A3" s="86" t="s">
        <v>166</v>
      </c>
    </row>
    <row r="4" spans="2:5" s="13" customFormat="1" ht="31.5" customHeight="1">
      <c r="B4" s="83" t="s">
        <v>202</v>
      </c>
      <c r="C4" s="83"/>
      <c r="D4" s="83"/>
      <c r="E4" s="84"/>
    </row>
    <row r="5" s="13" customFormat="1" ht="15"/>
    <row r="6" spans="2:7" s="13" customFormat="1" ht="30.75" customHeight="1">
      <c r="B6" s="88" t="s">
        <v>4</v>
      </c>
      <c r="C6" s="92" t="s">
        <v>0</v>
      </c>
      <c r="D6" s="90" t="s">
        <v>64</v>
      </c>
      <c r="E6" s="85" t="s">
        <v>23</v>
      </c>
      <c r="F6" s="85"/>
      <c r="G6" s="85"/>
    </row>
    <row r="7" spans="2:7" s="13" customFormat="1" ht="15">
      <c r="B7" s="89"/>
      <c r="C7" s="93"/>
      <c r="D7" s="91"/>
      <c r="E7" s="32" t="s">
        <v>170</v>
      </c>
      <c r="F7" s="14" t="s">
        <v>171</v>
      </c>
      <c r="G7" s="14" t="s">
        <v>216</v>
      </c>
    </row>
    <row r="8" spans="2:7" s="13" customFormat="1" ht="21.75" customHeight="1">
      <c r="B8" s="15">
        <v>1</v>
      </c>
      <c r="C8" s="16">
        <v>5</v>
      </c>
      <c r="D8" s="17">
        <v>6</v>
      </c>
      <c r="E8" s="28"/>
      <c r="F8" s="27">
        <v>7</v>
      </c>
      <c r="G8" s="27">
        <v>7</v>
      </c>
    </row>
    <row r="9" spans="2:7" s="13" customFormat="1" ht="11.25" customHeight="1">
      <c r="B9" s="54"/>
      <c r="C9" s="55"/>
      <c r="D9" s="56"/>
      <c r="E9" s="57"/>
      <c r="F9" s="57"/>
      <c r="G9" s="57"/>
    </row>
    <row r="10" spans="2:7" s="13" customFormat="1" ht="27" customHeight="1">
      <c r="B10" s="58" t="s">
        <v>209</v>
      </c>
      <c r="C10" s="28"/>
      <c r="D10" s="28"/>
      <c r="E10" s="59">
        <f>SUM(E11+E15+E19)</f>
        <v>90000</v>
      </c>
      <c r="F10" s="59">
        <f>SUM(F11+F15+F19)</f>
        <v>140000</v>
      </c>
      <c r="G10" s="59">
        <f>SUM(G11+G15+G19)</f>
        <v>142000</v>
      </c>
    </row>
    <row r="11" spans="2:7" s="13" customFormat="1" ht="58.5" customHeight="1">
      <c r="B11" s="46" t="s">
        <v>194</v>
      </c>
      <c r="C11" s="47" t="s">
        <v>204</v>
      </c>
      <c r="D11" s="28"/>
      <c r="E11" s="59">
        <f aca="true" t="shared" si="0" ref="E11:G13">SUM(E12)</f>
        <v>50000</v>
      </c>
      <c r="F11" s="59">
        <f t="shared" si="0"/>
        <v>100000</v>
      </c>
      <c r="G11" s="59">
        <f t="shared" si="0"/>
        <v>100000</v>
      </c>
    </row>
    <row r="12" spans="2:7" s="13" customFormat="1" ht="49.5" customHeight="1">
      <c r="B12" s="48" t="s">
        <v>195</v>
      </c>
      <c r="C12" s="49" t="s">
        <v>205</v>
      </c>
      <c r="D12" s="28"/>
      <c r="E12" s="59">
        <f t="shared" si="0"/>
        <v>50000</v>
      </c>
      <c r="F12" s="59">
        <f t="shared" si="0"/>
        <v>100000</v>
      </c>
      <c r="G12" s="59">
        <f t="shared" si="0"/>
        <v>100000</v>
      </c>
    </row>
    <row r="13" spans="2:7" s="13" customFormat="1" ht="35.25" customHeight="1">
      <c r="B13" s="50" t="s">
        <v>196</v>
      </c>
      <c r="C13" s="49" t="s">
        <v>205</v>
      </c>
      <c r="D13" s="28">
        <v>240</v>
      </c>
      <c r="E13" s="59">
        <f t="shared" si="0"/>
        <v>50000</v>
      </c>
      <c r="F13" s="59">
        <f t="shared" si="0"/>
        <v>100000</v>
      </c>
      <c r="G13" s="59">
        <f t="shared" si="0"/>
        <v>100000</v>
      </c>
    </row>
    <row r="14" spans="2:7" s="13" customFormat="1" ht="44.25" customHeight="1">
      <c r="B14" s="50" t="s">
        <v>197</v>
      </c>
      <c r="C14" s="49" t="s">
        <v>205</v>
      </c>
      <c r="D14" s="28">
        <v>244</v>
      </c>
      <c r="E14" s="59">
        <v>50000</v>
      </c>
      <c r="F14" s="59">
        <v>100000</v>
      </c>
      <c r="G14" s="59">
        <v>100000</v>
      </c>
    </row>
    <row r="15" spans="2:7" s="13" customFormat="1" ht="46.5" customHeight="1">
      <c r="B15" s="51" t="s">
        <v>198</v>
      </c>
      <c r="C15" s="52" t="s">
        <v>206</v>
      </c>
      <c r="D15" s="28"/>
      <c r="E15" s="59">
        <f aca="true" t="shared" si="1" ref="E15:G17">SUM(E16)</f>
        <v>2000</v>
      </c>
      <c r="F15" s="59">
        <f t="shared" si="1"/>
        <v>2000</v>
      </c>
      <c r="G15" s="59">
        <f t="shared" si="1"/>
        <v>2000</v>
      </c>
    </row>
    <row r="16" spans="2:7" s="13" customFormat="1" ht="42" customHeight="1">
      <c r="B16" s="50" t="s">
        <v>199</v>
      </c>
      <c r="C16" s="53" t="s">
        <v>206</v>
      </c>
      <c r="D16" s="28"/>
      <c r="E16" s="59">
        <f t="shared" si="1"/>
        <v>2000</v>
      </c>
      <c r="F16" s="59">
        <f t="shared" si="1"/>
        <v>2000</v>
      </c>
      <c r="G16" s="59">
        <f t="shared" si="1"/>
        <v>2000</v>
      </c>
    </row>
    <row r="17" spans="2:7" s="13" customFormat="1" ht="35.25" customHeight="1">
      <c r="B17" s="50" t="s">
        <v>196</v>
      </c>
      <c r="C17" s="53" t="s">
        <v>207</v>
      </c>
      <c r="D17" s="28">
        <v>240</v>
      </c>
      <c r="E17" s="59">
        <f t="shared" si="1"/>
        <v>2000</v>
      </c>
      <c r="F17" s="59">
        <f t="shared" si="1"/>
        <v>2000</v>
      </c>
      <c r="G17" s="59">
        <f t="shared" si="1"/>
        <v>2000</v>
      </c>
    </row>
    <row r="18" spans="2:7" s="13" customFormat="1" ht="39.75" customHeight="1">
      <c r="B18" s="50" t="s">
        <v>197</v>
      </c>
      <c r="C18" s="53" t="s">
        <v>207</v>
      </c>
      <c r="D18" s="28">
        <v>244</v>
      </c>
      <c r="E18" s="59">
        <v>2000</v>
      </c>
      <c r="F18" s="59">
        <v>2000</v>
      </c>
      <c r="G18" s="59">
        <v>2000</v>
      </c>
    </row>
    <row r="19" spans="2:7" s="13" customFormat="1" ht="49.5" customHeight="1">
      <c r="B19" s="51" t="s">
        <v>200</v>
      </c>
      <c r="C19" s="52" t="s">
        <v>143</v>
      </c>
      <c r="D19" s="28"/>
      <c r="E19" s="59">
        <f aca="true" t="shared" si="2" ref="E19:G22">SUM(E20)</f>
        <v>38000</v>
      </c>
      <c r="F19" s="59">
        <f t="shared" si="2"/>
        <v>38000</v>
      </c>
      <c r="G19" s="59">
        <f t="shared" si="2"/>
        <v>40000</v>
      </c>
    </row>
    <row r="20" spans="2:7" s="13" customFormat="1" ht="39" customHeight="1">
      <c r="B20" s="36" t="s">
        <v>210</v>
      </c>
      <c r="C20" s="53" t="s">
        <v>143</v>
      </c>
      <c r="D20" s="28"/>
      <c r="E20" s="59">
        <f t="shared" si="2"/>
        <v>38000</v>
      </c>
      <c r="F20" s="59">
        <f t="shared" si="2"/>
        <v>38000</v>
      </c>
      <c r="G20" s="59">
        <f t="shared" si="2"/>
        <v>40000</v>
      </c>
    </row>
    <row r="21" spans="2:7" s="13" customFormat="1" ht="36.75" customHeight="1">
      <c r="B21" s="36" t="s">
        <v>115</v>
      </c>
      <c r="C21" s="53" t="s">
        <v>208</v>
      </c>
      <c r="D21" s="28"/>
      <c r="E21" s="59">
        <f t="shared" si="2"/>
        <v>38000</v>
      </c>
      <c r="F21" s="59">
        <f t="shared" si="2"/>
        <v>38000</v>
      </c>
      <c r="G21" s="59">
        <f t="shared" si="2"/>
        <v>40000</v>
      </c>
    </row>
    <row r="22" spans="2:7" s="13" customFormat="1" ht="24.75" customHeight="1">
      <c r="B22" s="50" t="s">
        <v>196</v>
      </c>
      <c r="C22" s="53" t="s">
        <v>208</v>
      </c>
      <c r="D22" s="28">
        <v>240</v>
      </c>
      <c r="E22" s="59">
        <f t="shared" si="2"/>
        <v>38000</v>
      </c>
      <c r="F22" s="59">
        <f t="shared" si="2"/>
        <v>38000</v>
      </c>
      <c r="G22" s="59">
        <f t="shared" si="2"/>
        <v>40000</v>
      </c>
    </row>
    <row r="23" spans="2:7" s="13" customFormat="1" ht="63.75" customHeight="1">
      <c r="B23" s="50" t="s">
        <v>197</v>
      </c>
      <c r="C23" s="53" t="s">
        <v>208</v>
      </c>
      <c r="D23" s="28">
        <v>244</v>
      </c>
      <c r="E23" s="59">
        <v>38000</v>
      </c>
      <c r="F23" s="59">
        <v>38000</v>
      </c>
      <c r="G23" s="59">
        <v>40000</v>
      </c>
    </row>
    <row r="24" spans="2:7" s="13" customFormat="1" ht="11.25" customHeight="1">
      <c r="B24" s="28"/>
      <c r="C24" s="28"/>
      <c r="D24" s="28"/>
      <c r="E24" s="60"/>
      <c r="F24" s="60"/>
      <c r="G24" s="60"/>
    </row>
    <row r="25" spans="2:7" s="13" customFormat="1" ht="15" customHeight="1">
      <c r="B25" s="45" t="s">
        <v>201</v>
      </c>
      <c r="C25" s="28"/>
      <c r="D25" s="28"/>
      <c r="E25" s="59">
        <f>SUM(E26+E86+E99+E118+E153+E205)</f>
        <v>2916122.9</v>
      </c>
      <c r="F25" s="59">
        <f>SUM(F26+F86+F99+F118+F153+F205)</f>
        <v>2986401.52</v>
      </c>
      <c r="G25" s="59">
        <f>SUM(G26+G86+G99+G118+G153+G205)</f>
        <v>3142553</v>
      </c>
    </row>
    <row r="26" spans="2:7" s="13" customFormat="1" ht="16.5" customHeight="1">
      <c r="B26" s="61" t="s">
        <v>61</v>
      </c>
      <c r="C26" s="62"/>
      <c r="D26" s="62"/>
      <c r="E26" s="31">
        <f>SUM(E27+E44+E49+E69+E75+E80)</f>
        <v>2389215</v>
      </c>
      <c r="F26" s="31">
        <f>SUM(F27+F44+F49+F69+F75+F80)</f>
        <v>2310200</v>
      </c>
      <c r="G26" s="31">
        <f>SUM(G27+G44+G49+G69+G75+G80)</f>
        <v>2425710</v>
      </c>
    </row>
    <row r="27" spans="2:7" s="13" customFormat="1" ht="60.75" customHeight="1">
      <c r="B27" s="63" t="s">
        <v>26</v>
      </c>
      <c r="C27" s="64"/>
      <c r="D27" s="64"/>
      <c r="E27" s="31">
        <f aca="true" t="shared" si="3" ref="E27:G30">E28</f>
        <v>620039</v>
      </c>
      <c r="F27" s="31">
        <f t="shared" si="3"/>
        <v>620039</v>
      </c>
      <c r="G27" s="31">
        <f t="shared" si="3"/>
        <v>620039</v>
      </c>
    </row>
    <row r="28" spans="2:7" s="13" customFormat="1" ht="45">
      <c r="B28" s="65" t="s">
        <v>69</v>
      </c>
      <c r="C28" s="62" t="s">
        <v>122</v>
      </c>
      <c r="D28" s="62"/>
      <c r="E28" s="30">
        <f t="shared" si="3"/>
        <v>620039</v>
      </c>
      <c r="F28" s="30">
        <f t="shared" si="3"/>
        <v>620039</v>
      </c>
      <c r="G28" s="30">
        <f t="shared" si="3"/>
        <v>620039</v>
      </c>
    </row>
    <row r="29" spans="2:7" s="13" customFormat="1" ht="33.75" customHeight="1">
      <c r="B29" s="65" t="s">
        <v>72</v>
      </c>
      <c r="C29" s="62" t="s">
        <v>123</v>
      </c>
      <c r="D29" s="62"/>
      <c r="E29" s="30">
        <f t="shared" si="3"/>
        <v>620039</v>
      </c>
      <c r="F29" s="30">
        <f t="shared" si="3"/>
        <v>620039</v>
      </c>
      <c r="G29" s="30">
        <f t="shared" si="3"/>
        <v>620039</v>
      </c>
    </row>
    <row r="30" spans="2:7" s="13" customFormat="1" ht="30.75" customHeight="1">
      <c r="B30" s="65" t="s">
        <v>76</v>
      </c>
      <c r="C30" s="62" t="s">
        <v>124</v>
      </c>
      <c r="D30" s="62"/>
      <c r="E30" s="30">
        <f t="shared" si="3"/>
        <v>620039</v>
      </c>
      <c r="F30" s="30">
        <f t="shared" si="3"/>
        <v>620039</v>
      </c>
      <c r="G30" s="30">
        <f t="shared" si="3"/>
        <v>620039</v>
      </c>
    </row>
    <row r="31" spans="2:7" s="13" customFormat="1" ht="30.75" customHeight="1">
      <c r="B31" s="65" t="s">
        <v>74</v>
      </c>
      <c r="C31" s="62" t="s">
        <v>124</v>
      </c>
      <c r="D31" s="62" t="s">
        <v>73</v>
      </c>
      <c r="E31" s="30">
        <f>E32+E33</f>
        <v>620039</v>
      </c>
      <c r="F31" s="30">
        <f>F32+F33</f>
        <v>620039</v>
      </c>
      <c r="G31" s="30">
        <f>G32+G33</f>
        <v>620039</v>
      </c>
    </row>
    <row r="32" spans="2:7" s="13" customFormat="1" ht="49.5" customHeight="1">
      <c r="B32" s="65" t="s">
        <v>75</v>
      </c>
      <c r="C32" s="62" t="s">
        <v>124</v>
      </c>
      <c r="D32" s="62" t="s">
        <v>70</v>
      </c>
      <c r="E32" s="30">
        <v>476220</v>
      </c>
      <c r="F32" s="30">
        <v>476220</v>
      </c>
      <c r="G32" s="30">
        <v>476220</v>
      </c>
    </row>
    <row r="33" spans="2:7" s="13" customFormat="1" ht="48.75" customHeight="1">
      <c r="B33" s="65" t="s">
        <v>121</v>
      </c>
      <c r="C33" s="62" t="s">
        <v>124</v>
      </c>
      <c r="D33" s="62" t="s">
        <v>119</v>
      </c>
      <c r="E33" s="30">
        <v>143819</v>
      </c>
      <c r="F33" s="30">
        <v>143819</v>
      </c>
      <c r="G33" s="30">
        <v>143819</v>
      </c>
    </row>
    <row r="34" spans="2:7" s="13" customFormat="1" ht="46.5" customHeight="1" hidden="1">
      <c r="B34" s="63" t="s">
        <v>30</v>
      </c>
      <c r="C34" s="64"/>
      <c r="D34" s="64" t="s">
        <v>54</v>
      </c>
      <c r="E34" s="31">
        <f aca="true" t="shared" si="4" ref="E34:G36">E35</f>
        <v>0</v>
      </c>
      <c r="F34" s="31">
        <f t="shared" si="4"/>
        <v>0</v>
      </c>
      <c r="G34" s="31">
        <f t="shared" si="4"/>
        <v>0</v>
      </c>
    </row>
    <row r="35" spans="2:7" s="13" customFormat="1" ht="46.5" customHeight="1" hidden="1">
      <c r="B35" s="65" t="s">
        <v>27</v>
      </c>
      <c r="C35" s="62" t="s">
        <v>125</v>
      </c>
      <c r="D35" s="62"/>
      <c r="E35" s="30">
        <f t="shared" si="4"/>
        <v>0</v>
      </c>
      <c r="F35" s="30">
        <f t="shared" si="4"/>
        <v>0</v>
      </c>
      <c r="G35" s="30">
        <f t="shared" si="4"/>
        <v>0</v>
      </c>
    </row>
    <row r="36" spans="2:7" s="13" customFormat="1" ht="20.25" customHeight="1" hidden="1">
      <c r="B36" s="65" t="s">
        <v>2</v>
      </c>
      <c r="C36" s="62" t="s">
        <v>126</v>
      </c>
      <c r="D36" s="62"/>
      <c r="E36" s="30">
        <f t="shared" si="4"/>
        <v>0</v>
      </c>
      <c r="F36" s="30">
        <f t="shared" si="4"/>
        <v>0</v>
      </c>
      <c r="G36" s="30">
        <f t="shared" si="4"/>
        <v>0</v>
      </c>
    </row>
    <row r="37" spans="2:7" s="13" customFormat="1" ht="34.5" customHeight="1" hidden="1">
      <c r="B37" s="65" t="s">
        <v>76</v>
      </c>
      <c r="C37" s="62" t="s">
        <v>127</v>
      </c>
      <c r="D37" s="62"/>
      <c r="E37" s="30">
        <f>E42</f>
        <v>0</v>
      </c>
      <c r="F37" s="30">
        <f>F42</f>
        <v>0</v>
      </c>
      <c r="G37" s="30">
        <f>G42</f>
        <v>0</v>
      </c>
    </row>
    <row r="38" spans="2:7" s="13" customFormat="1" ht="16.5" customHeight="1" hidden="1">
      <c r="B38" s="65" t="s">
        <v>31</v>
      </c>
      <c r="C38" s="62" t="s">
        <v>32</v>
      </c>
      <c r="D38" s="62"/>
      <c r="E38" s="30"/>
      <c r="F38" s="30"/>
      <c r="G38" s="30"/>
    </row>
    <row r="39" spans="2:7" s="13" customFormat="1" ht="16.5" customHeight="1" hidden="1">
      <c r="B39" s="65" t="s">
        <v>28</v>
      </c>
      <c r="C39" s="62" t="s">
        <v>32</v>
      </c>
      <c r="D39" s="62" t="s">
        <v>29</v>
      </c>
      <c r="E39" s="30"/>
      <c r="F39" s="30"/>
      <c r="G39" s="30"/>
    </row>
    <row r="40" spans="2:7" s="13" customFormat="1" ht="18.75" customHeight="1" hidden="1">
      <c r="B40" s="65" t="s">
        <v>33</v>
      </c>
      <c r="C40" s="62" t="s">
        <v>34</v>
      </c>
      <c r="D40" s="62"/>
      <c r="E40" s="30"/>
      <c r="F40" s="30"/>
      <c r="G40" s="30"/>
    </row>
    <row r="41" spans="2:7" s="13" customFormat="1" ht="20.25" customHeight="1" hidden="1">
      <c r="B41" s="65" t="s">
        <v>28</v>
      </c>
      <c r="C41" s="62" t="s">
        <v>34</v>
      </c>
      <c r="D41" s="62" t="s">
        <v>29</v>
      </c>
      <c r="E41" s="30"/>
      <c r="F41" s="30"/>
      <c r="G41" s="30"/>
    </row>
    <row r="42" spans="2:7" s="13" customFormat="1" ht="39" customHeight="1" hidden="1">
      <c r="B42" s="65" t="s">
        <v>74</v>
      </c>
      <c r="C42" s="62" t="s">
        <v>127</v>
      </c>
      <c r="D42" s="62" t="s">
        <v>73</v>
      </c>
      <c r="E42" s="30">
        <f>E43</f>
        <v>0</v>
      </c>
      <c r="F42" s="30">
        <f>F43</f>
        <v>0</v>
      </c>
      <c r="G42" s="30">
        <f>G43</f>
        <v>0</v>
      </c>
    </row>
    <row r="43" spans="2:7" s="13" customFormat="1" ht="30.75" customHeight="1" hidden="1">
      <c r="B43" s="65" t="s">
        <v>77</v>
      </c>
      <c r="C43" s="62" t="s">
        <v>127</v>
      </c>
      <c r="D43" s="62" t="s">
        <v>71</v>
      </c>
      <c r="E43" s="30">
        <v>0</v>
      </c>
      <c r="F43" s="30">
        <v>0</v>
      </c>
      <c r="G43" s="30">
        <v>0</v>
      </c>
    </row>
    <row r="44" spans="2:7" s="13" customFormat="1" ht="80.25" customHeight="1">
      <c r="B44" s="33" t="s">
        <v>172</v>
      </c>
      <c r="C44" s="64"/>
      <c r="D44" s="64"/>
      <c r="E44" s="31">
        <f>SUM(E45)</f>
        <v>37026</v>
      </c>
      <c r="F44" s="31">
        <f>SUM(F45)</f>
        <v>37026</v>
      </c>
      <c r="G44" s="31">
        <f>SUM(G45)</f>
        <v>37026</v>
      </c>
    </row>
    <row r="45" spans="2:16" s="13" customFormat="1" ht="35.25" customHeight="1">
      <c r="B45" s="34" t="s">
        <v>173</v>
      </c>
      <c r="C45" s="44" t="s">
        <v>177</v>
      </c>
      <c r="D45" s="62"/>
      <c r="E45" s="30">
        <f aca="true" t="shared" si="5" ref="E45:G47">E46</f>
        <v>37026</v>
      </c>
      <c r="F45" s="30">
        <f t="shared" si="5"/>
        <v>37026</v>
      </c>
      <c r="G45" s="30">
        <f t="shared" si="5"/>
        <v>37026</v>
      </c>
      <c r="H45" s="22"/>
      <c r="I45" s="22"/>
      <c r="J45" s="22"/>
      <c r="K45" s="22"/>
      <c r="L45" s="22"/>
      <c r="M45" s="22"/>
      <c r="N45" s="22"/>
      <c r="O45" s="22"/>
      <c r="P45" s="22"/>
    </row>
    <row r="46" spans="2:16" s="13" customFormat="1" ht="30.75" customHeight="1">
      <c r="B46" s="35" t="s">
        <v>174</v>
      </c>
      <c r="C46" s="38" t="s">
        <v>176</v>
      </c>
      <c r="D46" s="62"/>
      <c r="E46" s="30">
        <f t="shared" si="5"/>
        <v>37026</v>
      </c>
      <c r="F46" s="30">
        <f t="shared" si="5"/>
        <v>37026</v>
      </c>
      <c r="G46" s="30">
        <f t="shared" si="5"/>
        <v>37026</v>
      </c>
      <c r="H46" s="23"/>
      <c r="I46" s="20"/>
      <c r="J46" s="20"/>
      <c r="K46" s="20"/>
      <c r="L46" s="20"/>
      <c r="M46" s="20"/>
      <c r="N46" s="22"/>
      <c r="O46" s="19"/>
      <c r="P46" s="22"/>
    </row>
    <row r="47" spans="2:16" s="13" customFormat="1" ht="30.75" customHeight="1">
      <c r="B47" s="65" t="s">
        <v>76</v>
      </c>
      <c r="C47" s="38" t="s">
        <v>176</v>
      </c>
      <c r="D47" s="62" t="s">
        <v>73</v>
      </c>
      <c r="E47" s="30">
        <f t="shared" si="5"/>
        <v>37026</v>
      </c>
      <c r="F47" s="30">
        <f t="shared" si="5"/>
        <v>37026</v>
      </c>
      <c r="G47" s="30">
        <f t="shared" si="5"/>
        <v>37026</v>
      </c>
      <c r="H47" s="23"/>
      <c r="I47" s="20"/>
      <c r="J47" s="20"/>
      <c r="K47" s="20"/>
      <c r="L47" s="20"/>
      <c r="M47" s="20"/>
      <c r="N47" s="22"/>
      <c r="O47" s="19"/>
      <c r="P47" s="22"/>
    </row>
    <row r="48" spans="2:16" s="13" customFormat="1" ht="45.75" customHeight="1">
      <c r="B48" s="36" t="s">
        <v>175</v>
      </c>
      <c r="C48" s="38" t="s">
        <v>176</v>
      </c>
      <c r="D48" s="62" t="s">
        <v>178</v>
      </c>
      <c r="E48" s="30">
        <v>37026</v>
      </c>
      <c r="F48" s="30">
        <v>37026</v>
      </c>
      <c r="G48" s="30">
        <v>37026</v>
      </c>
      <c r="H48" s="23"/>
      <c r="I48" s="20"/>
      <c r="J48" s="20"/>
      <c r="K48" s="20"/>
      <c r="L48" s="20"/>
      <c r="M48" s="20"/>
      <c r="N48" s="22"/>
      <c r="O48" s="19"/>
      <c r="P48" s="22"/>
    </row>
    <row r="49" spans="2:16" s="13" customFormat="1" ht="65.25" customHeight="1">
      <c r="B49" s="63" t="s">
        <v>22</v>
      </c>
      <c r="C49" s="62"/>
      <c r="D49" s="62"/>
      <c r="E49" s="43">
        <f>SUM(E50)</f>
        <v>1561361</v>
      </c>
      <c r="F49" s="43">
        <f>SUM(F50)</f>
        <v>1650215</v>
      </c>
      <c r="G49" s="43">
        <f>SUM(G50)</f>
        <v>1764725</v>
      </c>
      <c r="H49" s="23"/>
      <c r="I49" s="20"/>
      <c r="J49" s="20"/>
      <c r="K49" s="20"/>
      <c r="L49" s="20"/>
      <c r="M49" s="20"/>
      <c r="N49" s="22"/>
      <c r="O49" s="19"/>
      <c r="P49" s="22"/>
    </row>
    <row r="50" spans="2:7" s="13" customFormat="1" ht="27.75" customHeight="1">
      <c r="B50" s="37" t="s">
        <v>69</v>
      </c>
      <c r="C50" s="62" t="s">
        <v>122</v>
      </c>
      <c r="D50" s="62"/>
      <c r="E50" s="30">
        <f>E51+E63</f>
        <v>1561361</v>
      </c>
      <c r="F50" s="30">
        <f>F51+F63</f>
        <v>1650215</v>
      </c>
      <c r="G50" s="30">
        <f>G51+G63</f>
        <v>1764725</v>
      </c>
    </row>
    <row r="51" spans="2:7" s="13" customFormat="1" ht="30" customHeight="1">
      <c r="B51" s="37" t="s">
        <v>179</v>
      </c>
      <c r="C51" s="62" t="s">
        <v>128</v>
      </c>
      <c r="D51" s="62"/>
      <c r="E51" s="30">
        <f>E52+E56+E59</f>
        <v>1473861</v>
      </c>
      <c r="F51" s="30">
        <f>F52+F56+F59</f>
        <v>1562715</v>
      </c>
      <c r="G51" s="30">
        <f>G52+G56+G59</f>
        <v>1677225</v>
      </c>
    </row>
    <row r="52" spans="2:7" s="13" customFormat="1" ht="29.25" customHeight="1">
      <c r="B52" s="65" t="s">
        <v>74</v>
      </c>
      <c r="C52" s="62" t="s">
        <v>129</v>
      </c>
      <c r="D52" s="62" t="s">
        <v>73</v>
      </c>
      <c r="E52" s="30">
        <f>E53+E55+E54</f>
        <v>1115109</v>
      </c>
      <c r="F52" s="30">
        <f>F53+F55+F54</f>
        <v>1120109</v>
      </c>
      <c r="G52" s="30">
        <f>G53+G55+G54</f>
        <v>1125109</v>
      </c>
    </row>
    <row r="53" spans="2:7" s="13" customFormat="1" ht="44.25" customHeight="1">
      <c r="B53" s="65" t="s">
        <v>75</v>
      </c>
      <c r="C53" s="62" t="s">
        <v>129</v>
      </c>
      <c r="D53" s="62" t="s">
        <v>70</v>
      </c>
      <c r="E53" s="30">
        <v>844938</v>
      </c>
      <c r="F53" s="30">
        <v>844938</v>
      </c>
      <c r="G53" s="30">
        <v>844938</v>
      </c>
    </row>
    <row r="54" spans="2:7" s="13" customFormat="1" ht="45.75" customHeight="1">
      <c r="B54" s="65" t="s">
        <v>77</v>
      </c>
      <c r="C54" s="62" t="s">
        <v>129</v>
      </c>
      <c r="D54" s="62" t="s">
        <v>71</v>
      </c>
      <c r="E54" s="30">
        <v>15000</v>
      </c>
      <c r="F54" s="30">
        <v>20000</v>
      </c>
      <c r="G54" s="30">
        <v>25000</v>
      </c>
    </row>
    <row r="55" spans="2:7" s="13" customFormat="1" ht="45.75" customHeight="1">
      <c r="B55" s="65" t="s">
        <v>121</v>
      </c>
      <c r="C55" s="62" t="s">
        <v>129</v>
      </c>
      <c r="D55" s="62" t="s">
        <v>119</v>
      </c>
      <c r="E55" s="30">
        <v>255171</v>
      </c>
      <c r="F55" s="30">
        <v>255171</v>
      </c>
      <c r="G55" s="30">
        <v>255171</v>
      </c>
    </row>
    <row r="56" spans="2:7" s="13" customFormat="1" ht="33" customHeight="1">
      <c r="B56" s="65" t="s">
        <v>112</v>
      </c>
      <c r="C56" s="62" t="s">
        <v>129</v>
      </c>
      <c r="D56" s="62" t="s">
        <v>79</v>
      </c>
      <c r="E56" s="30">
        <f>SUM(E57:E58)</f>
        <v>329752</v>
      </c>
      <c r="F56" s="30">
        <f>SUM(F57:F58)</f>
        <v>412606</v>
      </c>
      <c r="G56" s="30">
        <f>SUM(G57:G58)</f>
        <v>522116</v>
      </c>
    </row>
    <row r="57" spans="2:7" s="13" customFormat="1" ht="36" customHeight="1">
      <c r="B57" s="65" t="s">
        <v>111</v>
      </c>
      <c r="C57" s="62" t="s">
        <v>129</v>
      </c>
      <c r="D57" s="62" t="s">
        <v>78</v>
      </c>
      <c r="E57" s="30">
        <v>59367</v>
      </c>
      <c r="F57" s="30">
        <v>106321</v>
      </c>
      <c r="G57" s="30">
        <v>200211</v>
      </c>
    </row>
    <row r="58" spans="2:7" s="13" customFormat="1" ht="24" customHeight="1">
      <c r="B58" s="65" t="s">
        <v>211</v>
      </c>
      <c r="C58" s="62" t="s">
        <v>129</v>
      </c>
      <c r="D58" s="62" t="s">
        <v>193</v>
      </c>
      <c r="E58" s="30">
        <v>270385</v>
      </c>
      <c r="F58" s="30">
        <v>306285</v>
      </c>
      <c r="G58" s="30">
        <v>321905</v>
      </c>
    </row>
    <row r="59" spans="2:7" s="13" customFormat="1" ht="24" customHeight="1">
      <c r="B59" s="65" t="s">
        <v>120</v>
      </c>
      <c r="C59" s="62" t="s">
        <v>129</v>
      </c>
      <c r="D59" s="62" t="s">
        <v>87</v>
      </c>
      <c r="E59" s="30">
        <f>E60+E61+E62</f>
        <v>29000</v>
      </c>
      <c r="F59" s="30">
        <f>F60+F61+F62</f>
        <v>30000</v>
      </c>
      <c r="G59" s="30">
        <f>G60+G61+G62</f>
        <v>30000</v>
      </c>
    </row>
    <row r="60" spans="2:7" s="13" customFormat="1" ht="34.5" customHeight="1">
      <c r="B60" s="65" t="s">
        <v>82</v>
      </c>
      <c r="C60" s="62" t="s">
        <v>129</v>
      </c>
      <c r="D60" s="62" t="s">
        <v>80</v>
      </c>
      <c r="E60" s="30">
        <v>24000</v>
      </c>
      <c r="F60" s="30">
        <v>25000</v>
      </c>
      <c r="G60" s="30">
        <v>25000</v>
      </c>
    </row>
    <row r="61" spans="2:7" s="13" customFormat="1" ht="19.5" customHeight="1">
      <c r="B61" s="65" t="s">
        <v>138</v>
      </c>
      <c r="C61" s="62" t="s">
        <v>129</v>
      </c>
      <c r="D61" s="62" t="s">
        <v>81</v>
      </c>
      <c r="E61" s="30">
        <v>5000</v>
      </c>
      <c r="F61" s="30">
        <v>5000</v>
      </c>
      <c r="G61" s="30">
        <v>5000</v>
      </c>
    </row>
    <row r="62" spans="2:7" s="13" customFormat="1" ht="19.5" customHeight="1">
      <c r="B62" s="65" t="s">
        <v>139</v>
      </c>
      <c r="C62" s="62" t="s">
        <v>129</v>
      </c>
      <c r="D62" s="62" t="s">
        <v>137</v>
      </c>
      <c r="E62" s="30">
        <v>0</v>
      </c>
      <c r="F62" s="30">
        <v>0</v>
      </c>
      <c r="G62" s="30">
        <v>0</v>
      </c>
    </row>
    <row r="63" spans="2:7" s="13" customFormat="1" ht="36" customHeight="1">
      <c r="B63" s="65" t="s">
        <v>114</v>
      </c>
      <c r="C63" s="62" t="s">
        <v>130</v>
      </c>
      <c r="D63" s="62"/>
      <c r="E63" s="30">
        <f>SUM(E65)</f>
        <v>87500</v>
      </c>
      <c r="F63" s="30">
        <f>SUM(F65)</f>
        <v>87500</v>
      </c>
      <c r="G63" s="30">
        <f>SUM(G65)</f>
        <v>87500</v>
      </c>
    </row>
    <row r="64" spans="2:7" s="13" customFormat="1" ht="18.75" customHeight="1" hidden="1">
      <c r="B64" s="65" t="s">
        <v>62</v>
      </c>
      <c r="C64" s="62"/>
      <c r="D64" s="62"/>
      <c r="E64" s="30" t="e">
        <f>#REF!</f>
        <v>#REF!</v>
      </c>
      <c r="F64" s="30" t="e">
        <f>#REF!</f>
        <v>#REF!</v>
      </c>
      <c r="G64" s="30" t="e">
        <f>#REF!</f>
        <v>#REF!</v>
      </c>
    </row>
    <row r="65" spans="2:7" s="13" customFormat="1" ht="57.75" customHeight="1">
      <c r="B65" s="65" t="s">
        <v>84</v>
      </c>
      <c r="C65" s="62" t="s">
        <v>130</v>
      </c>
      <c r="D65" s="62" t="s">
        <v>79</v>
      </c>
      <c r="E65" s="30">
        <f>SUM(E66+E67)</f>
        <v>87500</v>
      </c>
      <c r="F65" s="30">
        <f>SUM(F66+F67)</f>
        <v>87500</v>
      </c>
      <c r="G65" s="30">
        <f>SUM(G66+G67)</f>
        <v>87500</v>
      </c>
    </row>
    <row r="66" spans="2:7" s="13" customFormat="1" ht="30" customHeight="1">
      <c r="B66" s="65" t="s">
        <v>83</v>
      </c>
      <c r="C66" s="62" t="s">
        <v>130</v>
      </c>
      <c r="D66" s="62" t="s">
        <v>78</v>
      </c>
      <c r="E66" s="30">
        <v>51639</v>
      </c>
      <c r="F66" s="30">
        <v>50240</v>
      </c>
      <c r="G66" s="30">
        <v>48340</v>
      </c>
    </row>
    <row r="67" spans="2:7" s="13" customFormat="1" ht="30" customHeight="1">
      <c r="B67" s="65" t="s">
        <v>211</v>
      </c>
      <c r="C67" s="62" t="s">
        <v>130</v>
      </c>
      <c r="D67" s="62" t="s">
        <v>193</v>
      </c>
      <c r="E67" s="30">
        <v>35861</v>
      </c>
      <c r="F67" s="30">
        <v>37260</v>
      </c>
      <c r="G67" s="30">
        <v>39160</v>
      </c>
    </row>
    <row r="68" spans="2:7" s="13" customFormat="1" ht="15" customHeight="1">
      <c r="B68" s="65"/>
      <c r="C68" s="62"/>
      <c r="D68" s="62"/>
      <c r="E68" s="43"/>
      <c r="F68" s="30"/>
      <c r="G68" s="30"/>
    </row>
    <row r="69" spans="2:7" s="13" customFormat="1" ht="64.5" customHeight="1">
      <c r="B69" s="63" t="s">
        <v>146</v>
      </c>
      <c r="C69" s="64"/>
      <c r="D69" s="62"/>
      <c r="E69" s="31">
        <f aca="true" t="shared" si="6" ref="E69:G72">E70</f>
        <v>1920</v>
      </c>
      <c r="F69" s="31">
        <f t="shared" si="6"/>
        <v>1920</v>
      </c>
      <c r="G69" s="31">
        <f t="shared" si="6"/>
        <v>1920</v>
      </c>
    </row>
    <row r="70" spans="2:7" s="13" customFormat="1" ht="61.5" customHeight="1">
      <c r="B70" s="65" t="s">
        <v>152</v>
      </c>
      <c r="C70" s="62" t="s">
        <v>149</v>
      </c>
      <c r="D70" s="62"/>
      <c r="E70" s="30">
        <f t="shared" si="6"/>
        <v>1920</v>
      </c>
      <c r="F70" s="30">
        <f t="shared" si="6"/>
        <v>1920</v>
      </c>
      <c r="G70" s="30">
        <f t="shared" si="6"/>
        <v>1920</v>
      </c>
    </row>
    <row r="71" spans="2:7" s="13" customFormat="1" ht="102.75" customHeight="1">
      <c r="B71" s="65" t="s">
        <v>153</v>
      </c>
      <c r="C71" s="62" t="s">
        <v>150</v>
      </c>
      <c r="D71" s="62"/>
      <c r="E71" s="30">
        <f t="shared" si="6"/>
        <v>1920</v>
      </c>
      <c r="F71" s="30">
        <f t="shared" si="6"/>
        <v>1920</v>
      </c>
      <c r="G71" s="30">
        <f t="shared" si="6"/>
        <v>1920</v>
      </c>
    </row>
    <row r="72" spans="2:7" s="13" customFormat="1" ht="24" customHeight="1">
      <c r="B72" s="65" t="s">
        <v>147</v>
      </c>
      <c r="C72" s="62" t="s">
        <v>150</v>
      </c>
      <c r="D72" s="62" t="s">
        <v>29</v>
      </c>
      <c r="E72" s="30">
        <f t="shared" si="6"/>
        <v>1920</v>
      </c>
      <c r="F72" s="30">
        <f t="shared" si="6"/>
        <v>1920</v>
      </c>
      <c r="G72" s="30">
        <f t="shared" si="6"/>
        <v>1920</v>
      </c>
    </row>
    <row r="73" spans="2:7" s="13" customFormat="1" ht="21.75" customHeight="1">
      <c r="B73" s="65" t="s">
        <v>148</v>
      </c>
      <c r="C73" s="62" t="s">
        <v>150</v>
      </c>
      <c r="D73" s="62" t="s">
        <v>145</v>
      </c>
      <c r="E73" s="30">
        <v>1920</v>
      </c>
      <c r="F73" s="30">
        <v>1920</v>
      </c>
      <c r="G73" s="30">
        <v>1920</v>
      </c>
    </row>
    <row r="74" spans="2:7" s="13" customFormat="1" ht="24" customHeight="1" hidden="1">
      <c r="B74" s="65"/>
      <c r="C74" s="62"/>
      <c r="D74" s="62"/>
      <c r="E74" s="30"/>
      <c r="F74" s="30"/>
      <c r="G74" s="30"/>
    </row>
    <row r="75" spans="2:7" s="13" customFormat="1" ht="24" customHeight="1">
      <c r="B75" s="33" t="s">
        <v>180</v>
      </c>
      <c r="C75" s="42"/>
      <c r="D75" s="62"/>
      <c r="E75" s="43">
        <f aca="true" t="shared" si="7" ref="E75:G77">SUM(E76)</f>
        <v>167869</v>
      </c>
      <c r="F75" s="43">
        <f t="shared" si="7"/>
        <v>0</v>
      </c>
      <c r="G75" s="43">
        <f t="shared" si="7"/>
        <v>0</v>
      </c>
    </row>
    <row r="76" spans="2:7" s="13" customFormat="1" ht="37.5" customHeight="1">
      <c r="B76" s="66" t="s">
        <v>181</v>
      </c>
      <c r="C76" s="67" t="s">
        <v>182</v>
      </c>
      <c r="D76" s="62"/>
      <c r="E76" s="30">
        <f t="shared" si="7"/>
        <v>167869</v>
      </c>
      <c r="F76" s="30">
        <f t="shared" si="7"/>
        <v>0</v>
      </c>
      <c r="G76" s="30">
        <f t="shared" si="7"/>
        <v>0</v>
      </c>
    </row>
    <row r="77" spans="2:7" s="13" customFormat="1" ht="24" customHeight="1">
      <c r="B77" s="66" t="s">
        <v>183</v>
      </c>
      <c r="C77" s="42" t="s">
        <v>184</v>
      </c>
      <c r="D77" s="62"/>
      <c r="E77" s="30">
        <f t="shared" si="7"/>
        <v>167869</v>
      </c>
      <c r="F77" s="30">
        <f t="shared" si="7"/>
        <v>0</v>
      </c>
      <c r="G77" s="30">
        <f t="shared" si="7"/>
        <v>0</v>
      </c>
    </row>
    <row r="78" spans="2:7" s="13" customFormat="1" ht="24" customHeight="1">
      <c r="B78" s="50" t="s">
        <v>185</v>
      </c>
      <c r="C78" s="42" t="s">
        <v>184</v>
      </c>
      <c r="D78" s="62" t="s">
        <v>186</v>
      </c>
      <c r="E78" s="30">
        <v>167869</v>
      </c>
      <c r="F78" s="30">
        <v>0</v>
      </c>
      <c r="G78" s="30">
        <v>0</v>
      </c>
    </row>
    <row r="79" spans="2:7" s="13" customFormat="1" ht="6.75" customHeight="1">
      <c r="B79" s="65"/>
      <c r="C79" s="62"/>
      <c r="D79" s="62"/>
      <c r="E79" s="30"/>
      <c r="F79" s="30"/>
      <c r="G79" s="30"/>
    </row>
    <row r="80" spans="2:7" s="13" customFormat="1" ht="18" customHeight="1">
      <c r="B80" s="63" t="s">
        <v>5</v>
      </c>
      <c r="C80" s="64"/>
      <c r="D80" s="64"/>
      <c r="E80" s="31">
        <f aca="true" t="shared" si="8" ref="E80:G82">E81</f>
        <v>1000</v>
      </c>
      <c r="F80" s="31">
        <f t="shared" si="8"/>
        <v>1000</v>
      </c>
      <c r="G80" s="31">
        <f t="shared" si="8"/>
        <v>2000</v>
      </c>
    </row>
    <row r="81" spans="2:7" s="13" customFormat="1" ht="18.75" customHeight="1">
      <c r="B81" s="65" t="s">
        <v>89</v>
      </c>
      <c r="C81" s="62" t="s">
        <v>131</v>
      </c>
      <c r="D81" s="62"/>
      <c r="E81" s="30">
        <f t="shared" si="8"/>
        <v>1000</v>
      </c>
      <c r="F81" s="30">
        <f t="shared" si="8"/>
        <v>1000</v>
      </c>
      <c r="G81" s="30">
        <f t="shared" si="8"/>
        <v>2000</v>
      </c>
    </row>
    <row r="82" spans="2:7" s="13" customFormat="1" ht="18.75" customHeight="1">
      <c r="B82" s="68" t="s">
        <v>37</v>
      </c>
      <c r="C82" s="62" t="s">
        <v>132</v>
      </c>
      <c r="D82" s="62"/>
      <c r="E82" s="30">
        <f t="shared" si="8"/>
        <v>1000</v>
      </c>
      <c r="F82" s="30">
        <f t="shared" si="8"/>
        <v>1000</v>
      </c>
      <c r="G82" s="30">
        <f t="shared" si="8"/>
        <v>2000</v>
      </c>
    </row>
    <row r="83" spans="2:7" s="13" customFormat="1" ht="18.75" customHeight="1">
      <c r="B83" s="65" t="s">
        <v>88</v>
      </c>
      <c r="C83" s="62" t="s">
        <v>132</v>
      </c>
      <c r="D83" s="62" t="s">
        <v>86</v>
      </c>
      <c r="E83" s="30">
        <v>1000</v>
      </c>
      <c r="F83" s="30">
        <v>1000</v>
      </c>
      <c r="G83" s="30">
        <v>2000</v>
      </c>
    </row>
    <row r="84" spans="2:7" s="13" customFormat="1" ht="15" customHeight="1" hidden="1">
      <c r="B84" s="65"/>
      <c r="C84" s="62"/>
      <c r="D84" s="62"/>
      <c r="E84" s="30"/>
      <c r="F84" s="30"/>
      <c r="G84" s="30"/>
    </row>
    <row r="85" spans="2:7" s="13" customFormat="1" ht="15" customHeight="1">
      <c r="B85" s="65"/>
      <c r="C85" s="62"/>
      <c r="D85" s="62"/>
      <c r="E85" s="30"/>
      <c r="F85" s="30"/>
      <c r="G85" s="30"/>
    </row>
    <row r="86" spans="2:7" s="13" customFormat="1" ht="15" customHeight="1">
      <c r="B86" s="69" t="s">
        <v>55</v>
      </c>
      <c r="C86" s="62"/>
      <c r="D86" s="62"/>
      <c r="E86" s="43">
        <f aca="true" t="shared" si="9" ref="E86:G88">E87</f>
        <v>125342.9</v>
      </c>
      <c r="F86" s="43">
        <f t="shared" si="9"/>
        <v>126677</v>
      </c>
      <c r="G86" s="43">
        <f t="shared" si="9"/>
        <v>131844</v>
      </c>
    </row>
    <row r="87" spans="2:7" s="13" customFormat="1" ht="22.5" customHeight="1">
      <c r="B87" s="63" t="s">
        <v>52</v>
      </c>
      <c r="C87" s="64"/>
      <c r="D87" s="64"/>
      <c r="E87" s="31">
        <f t="shared" si="9"/>
        <v>125342.9</v>
      </c>
      <c r="F87" s="31">
        <f t="shared" si="9"/>
        <v>126677</v>
      </c>
      <c r="G87" s="31">
        <f t="shared" si="9"/>
        <v>131844</v>
      </c>
    </row>
    <row r="88" spans="2:7" s="13" customFormat="1" ht="38.25" customHeight="1">
      <c r="B88" s="65" t="s">
        <v>90</v>
      </c>
      <c r="C88" s="62" t="s">
        <v>151</v>
      </c>
      <c r="D88" s="62"/>
      <c r="E88" s="30">
        <f t="shared" si="9"/>
        <v>125342.9</v>
      </c>
      <c r="F88" s="30">
        <f t="shared" si="9"/>
        <v>126677</v>
      </c>
      <c r="G88" s="30">
        <f t="shared" si="9"/>
        <v>131844</v>
      </c>
    </row>
    <row r="89" spans="2:7" s="13" customFormat="1" ht="30.75" customHeight="1">
      <c r="B89" s="65" t="s">
        <v>53</v>
      </c>
      <c r="C89" s="62" t="s">
        <v>133</v>
      </c>
      <c r="D89" s="62"/>
      <c r="E89" s="30">
        <f>SUM(E90+E95)</f>
        <v>125342.9</v>
      </c>
      <c r="F89" s="30">
        <f>SUM(F90+F95)</f>
        <v>126677</v>
      </c>
      <c r="G89" s="30">
        <f>SUM(G90+G95)</f>
        <v>131844</v>
      </c>
    </row>
    <row r="90" spans="2:7" s="13" customFormat="1" ht="30.75" customHeight="1">
      <c r="B90" s="65" t="s">
        <v>74</v>
      </c>
      <c r="C90" s="62" t="s">
        <v>133</v>
      </c>
      <c r="D90" s="62" t="s">
        <v>73</v>
      </c>
      <c r="E90" s="30">
        <f>SUM(E91+E92+E93)</f>
        <v>111548</v>
      </c>
      <c r="F90" s="30">
        <f>SUM(F91+F92+F93)</f>
        <v>113237</v>
      </c>
      <c r="G90" s="30">
        <f>SUM(G91+G92+G93)</f>
        <v>117912</v>
      </c>
    </row>
    <row r="91" spans="2:7" s="13" customFormat="1" ht="47.25" customHeight="1">
      <c r="B91" s="65" t="s">
        <v>75</v>
      </c>
      <c r="C91" s="62" t="s">
        <v>133</v>
      </c>
      <c r="D91" s="62" t="s">
        <v>70</v>
      </c>
      <c r="E91" s="30">
        <v>84845</v>
      </c>
      <c r="F91" s="30">
        <v>85866</v>
      </c>
      <c r="G91" s="30">
        <v>89401</v>
      </c>
    </row>
    <row r="92" spans="2:7" s="13" customFormat="1" ht="47.25" customHeight="1">
      <c r="B92" s="65" t="s">
        <v>121</v>
      </c>
      <c r="C92" s="62" t="s">
        <v>133</v>
      </c>
      <c r="D92" s="62" t="s">
        <v>119</v>
      </c>
      <c r="E92" s="30">
        <v>25623</v>
      </c>
      <c r="F92" s="30">
        <v>25931</v>
      </c>
      <c r="G92" s="30">
        <v>26999</v>
      </c>
    </row>
    <row r="93" spans="2:7" s="13" customFormat="1" ht="43.5" customHeight="1">
      <c r="B93" s="65" t="s">
        <v>77</v>
      </c>
      <c r="C93" s="62" t="s">
        <v>191</v>
      </c>
      <c r="D93" s="62" t="s">
        <v>71</v>
      </c>
      <c r="E93" s="30">
        <v>1080</v>
      </c>
      <c r="F93" s="30">
        <v>1440</v>
      </c>
      <c r="G93" s="30">
        <v>1512</v>
      </c>
    </row>
    <row r="94" spans="2:7" s="13" customFormat="1" ht="8.25" customHeight="1">
      <c r="B94" s="65"/>
      <c r="C94" s="62"/>
      <c r="D94" s="62"/>
      <c r="E94" s="30"/>
      <c r="F94" s="30"/>
      <c r="G94" s="30"/>
    </row>
    <row r="95" spans="2:7" s="13" customFormat="1" ht="33.75" customHeight="1">
      <c r="B95" s="65" t="s">
        <v>112</v>
      </c>
      <c r="C95" s="62" t="s">
        <v>133</v>
      </c>
      <c r="D95" s="62" t="s">
        <v>79</v>
      </c>
      <c r="E95" s="30">
        <f>SUM(E96+E97)</f>
        <v>13794.9</v>
      </c>
      <c r="F95" s="30">
        <f>SUM(F96+F97)</f>
        <v>13440</v>
      </c>
      <c r="G95" s="30">
        <f>SUM(G96+G97)</f>
        <v>13932</v>
      </c>
    </row>
    <row r="96" spans="2:7" s="13" customFormat="1" ht="37.5" customHeight="1">
      <c r="B96" s="65" t="s">
        <v>111</v>
      </c>
      <c r="C96" s="62" t="s">
        <v>133</v>
      </c>
      <c r="D96" s="62" t="s">
        <v>78</v>
      </c>
      <c r="E96" s="30">
        <v>11694.9</v>
      </c>
      <c r="F96" s="30">
        <v>11340</v>
      </c>
      <c r="G96" s="30">
        <v>11832</v>
      </c>
    </row>
    <row r="97" spans="2:7" s="13" customFormat="1" ht="23.25" customHeight="1">
      <c r="B97" s="65" t="s">
        <v>211</v>
      </c>
      <c r="C97" s="62" t="s">
        <v>192</v>
      </c>
      <c r="D97" s="62" t="s">
        <v>193</v>
      </c>
      <c r="E97" s="30">
        <v>2100</v>
      </c>
      <c r="F97" s="30">
        <v>2100</v>
      </c>
      <c r="G97" s="30">
        <v>2100</v>
      </c>
    </row>
    <row r="98" spans="2:7" s="13" customFormat="1" ht="15" customHeight="1">
      <c r="B98" s="65"/>
      <c r="C98" s="62"/>
      <c r="D98" s="62"/>
      <c r="E98" s="30"/>
      <c r="F98" s="30"/>
      <c r="G98" s="30"/>
    </row>
    <row r="99" spans="2:7" s="13" customFormat="1" ht="30.75" customHeight="1">
      <c r="B99" s="70" t="s">
        <v>6</v>
      </c>
      <c r="C99" s="71"/>
      <c r="D99" s="71"/>
      <c r="E99" s="43">
        <f>E100+E105+E110</f>
        <v>12000</v>
      </c>
      <c r="F99" s="43">
        <f>F100+F105+F110</f>
        <v>14480</v>
      </c>
      <c r="G99" s="43">
        <f>G100+G105+G110</f>
        <v>17768</v>
      </c>
    </row>
    <row r="100" spans="2:7" s="13" customFormat="1" ht="26.25" customHeight="1" hidden="1">
      <c r="B100" s="63" t="s">
        <v>38</v>
      </c>
      <c r="C100" s="72"/>
      <c r="D100" s="72"/>
      <c r="E100" s="31">
        <f aca="true" t="shared" si="10" ref="E100:G102">E101</f>
        <v>0</v>
      </c>
      <c r="F100" s="31">
        <f t="shared" si="10"/>
        <v>0</v>
      </c>
      <c r="G100" s="31">
        <f t="shared" si="10"/>
        <v>0</v>
      </c>
    </row>
    <row r="101" spans="2:7" s="13" customFormat="1" ht="27" customHeight="1" hidden="1">
      <c r="B101" s="73" t="s">
        <v>110</v>
      </c>
      <c r="C101" s="72" t="s">
        <v>108</v>
      </c>
      <c r="D101" s="72"/>
      <c r="E101" s="31">
        <f t="shared" si="10"/>
        <v>0</v>
      </c>
      <c r="F101" s="31">
        <f t="shared" si="10"/>
        <v>0</v>
      </c>
      <c r="G101" s="31">
        <f t="shared" si="10"/>
        <v>0</v>
      </c>
    </row>
    <row r="102" spans="2:7" s="13" customFormat="1" ht="25.5" customHeight="1" hidden="1">
      <c r="B102" s="73" t="s">
        <v>113</v>
      </c>
      <c r="C102" s="72" t="s">
        <v>109</v>
      </c>
      <c r="D102" s="72"/>
      <c r="E102" s="31">
        <f t="shared" si="10"/>
        <v>0</v>
      </c>
      <c r="F102" s="31">
        <f t="shared" si="10"/>
        <v>0</v>
      </c>
      <c r="G102" s="31">
        <f t="shared" si="10"/>
        <v>0</v>
      </c>
    </row>
    <row r="103" spans="2:7" s="13" customFormat="1" ht="30" customHeight="1" hidden="1">
      <c r="B103" s="63" t="s">
        <v>84</v>
      </c>
      <c r="C103" s="72" t="s">
        <v>109</v>
      </c>
      <c r="D103" s="72" t="s">
        <v>79</v>
      </c>
      <c r="E103" s="31"/>
      <c r="F103" s="31"/>
      <c r="G103" s="31"/>
    </row>
    <row r="104" spans="2:7" s="13" customFormat="1" ht="27.75" customHeight="1" hidden="1">
      <c r="B104" s="63" t="s">
        <v>83</v>
      </c>
      <c r="C104" s="72" t="s">
        <v>109</v>
      </c>
      <c r="D104" s="72" t="s">
        <v>78</v>
      </c>
      <c r="E104" s="31">
        <v>0</v>
      </c>
      <c r="F104" s="31">
        <v>0</v>
      </c>
      <c r="G104" s="31">
        <v>0</v>
      </c>
    </row>
    <row r="105" spans="2:7" s="13" customFormat="1" ht="27" customHeight="1">
      <c r="B105" s="63" t="s">
        <v>7</v>
      </c>
      <c r="C105" s="72"/>
      <c r="D105" s="72"/>
      <c r="E105" s="31">
        <f aca="true" t="shared" si="11" ref="E105:G108">SUM(E106)</f>
        <v>12000</v>
      </c>
      <c r="F105" s="31">
        <f t="shared" si="11"/>
        <v>14480</v>
      </c>
      <c r="G105" s="31">
        <f t="shared" si="11"/>
        <v>17768</v>
      </c>
    </row>
    <row r="106" spans="2:7" s="13" customFormat="1" ht="35.25" customHeight="1">
      <c r="B106" s="68" t="s">
        <v>214</v>
      </c>
      <c r="C106" s="40" t="s">
        <v>213</v>
      </c>
      <c r="D106" s="40"/>
      <c r="E106" s="30">
        <f t="shared" si="11"/>
        <v>12000</v>
      </c>
      <c r="F106" s="30">
        <f t="shared" si="11"/>
        <v>14480</v>
      </c>
      <c r="G106" s="30">
        <f t="shared" si="11"/>
        <v>17768</v>
      </c>
    </row>
    <row r="107" spans="2:7" s="13" customFormat="1" ht="47.25" customHeight="1">
      <c r="B107" s="68" t="s">
        <v>154</v>
      </c>
      <c r="C107" s="40" t="s">
        <v>212</v>
      </c>
      <c r="D107" s="40"/>
      <c r="E107" s="30">
        <f t="shared" si="11"/>
        <v>12000</v>
      </c>
      <c r="F107" s="30">
        <f t="shared" si="11"/>
        <v>14480</v>
      </c>
      <c r="G107" s="30">
        <f t="shared" si="11"/>
        <v>17768</v>
      </c>
    </row>
    <row r="108" spans="2:7" s="13" customFormat="1" ht="33.75" customHeight="1">
      <c r="B108" s="65" t="s">
        <v>118</v>
      </c>
      <c r="C108" s="38" t="s">
        <v>212</v>
      </c>
      <c r="D108" s="40" t="s">
        <v>79</v>
      </c>
      <c r="E108" s="30">
        <f t="shared" si="11"/>
        <v>12000</v>
      </c>
      <c r="F108" s="30">
        <f t="shared" si="11"/>
        <v>14480</v>
      </c>
      <c r="G108" s="30">
        <f t="shared" si="11"/>
        <v>17768</v>
      </c>
    </row>
    <row r="109" spans="2:7" s="13" customFormat="1" ht="33.75" customHeight="1">
      <c r="B109" s="65" t="s">
        <v>111</v>
      </c>
      <c r="C109" s="38" t="s">
        <v>212</v>
      </c>
      <c r="D109" s="40" t="s">
        <v>78</v>
      </c>
      <c r="E109" s="30">
        <v>12000</v>
      </c>
      <c r="F109" s="30">
        <v>14480</v>
      </c>
      <c r="G109" s="30">
        <v>17768</v>
      </c>
    </row>
    <row r="110" spans="2:7" s="13" customFormat="1" ht="34.5" customHeight="1" hidden="1">
      <c r="B110" s="74" t="s">
        <v>104</v>
      </c>
      <c r="C110" s="40"/>
      <c r="D110" s="40"/>
      <c r="E110" s="30">
        <f>E111+E114</f>
        <v>0</v>
      </c>
      <c r="F110" s="30">
        <f>F111+F114</f>
        <v>0</v>
      </c>
      <c r="G110" s="30">
        <f>G111+G114</f>
        <v>0</v>
      </c>
    </row>
    <row r="111" spans="2:7" s="13" customFormat="1" ht="62.25" customHeight="1" hidden="1">
      <c r="B111" s="65" t="s">
        <v>106</v>
      </c>
      <c r="C111" s="40" t="s">
        <v>105</v>
      </c>
      <c r="D111" s="40"/>
      <c r="E111" s="30">
        <f aca="true" t="shared" si="12" ref="E111:G112">E112</f>
        <v>0</v>
      </c>
      <c r="F111" s="30">
        <f t="shared" si="12"/>
        <v>0</v>
      </c>
      <c r="G111" s="30">
        <f t="shared" si="12"/>
        <v>0</v>
      </c>
    </row>
    <row r="112" spans="2:7" s="13" customFormat="1" ht="36" customHeight="1" hidden="1">
      <c r="B112" s="65" t="s">
        <v>84</v>
      </c>
      <c r="C112" s="40" t="s">
        <v>105</v>
      </c>
      <c r="D112" s="40" t="s">
        <v>79</v>
      </c>
      <c r="E112" s="30">
        <f t="shared" si="12"/>
        <v>0</v>
      </c>
      <c r="F112" s="30">
        <f t="shared" si="12"/>
        <v>0</v>
      </c>
      <c r="G112" s="30">
        <f t="shared" si="12"/>
        <v>0</v>
      </c>
    </row>
    <row r="113" spans="2:7" s="13" customFormat="1" ht="29.25" customHeight="1" hidden="1">
      <c r="B113" s="65" t="s">
        <v>83</v>
      </c>
      <c r="C113" s="40" t="s">
        <v>105</v>
      </c>
      <c r="D113" s="40" t="s">
        <v>78</v>
      </c>
      <c r="E113" s="30">
        <v>0</v>
      </c>
      <c r="F113" s="30">
        <v>0</v>
      </c>
      <c r="G113" s="30">
        <v>0</v>
      </c>
    </row>
    <row r="114" spans="2:7" s="13" customFormat="1" ht="34.5" customHeight="1" hidden="1">
      <c r="B114" s="65" t="s">
        <v>107</v>
      </c>
      <c r="C114" s="62" t="s">
        <v>85</v>
      </c>
      <c r="D114" s="62"/>
      <c r="E114" s="30">
        <f aca="true" t="shared" si="13" ref="E114:G115">E115</f>
        <v>0</v>
      </c>
      <c r="F114" s="30">
        <f t="shared" si="13"/>
        <v>0</v>
      </c>
      <c r="G114" s="30">
        <f t="shared" si="13"/>
        <v>0</v>
      </c>
    </row>
    <row r="115" spans="2:7" s="13" customFormat="1" ht="31.5" customHeight="1" hidden="1">
      <c r="B115" s="65" t="s">
        <v>84</v>
      </c>
      <c r="C115" s="62" t="s">
        <v>85</v>
      </c>
      <c r="D115" s="62" t="s">
        <v>79</v>
      </c>
      <c r="E115" s="30">
        <f t="shared" si="13"/>
        <v>0</v>
      </c>
      <c r="F115" s="30">
        <f t="shared" si="13"/>
        <v>0</v>
      </c>
      <c r="G115" s="30">
        <f t="shared" si="13"/>
        <v>0</v>
      </c>
    </row>
    <row r="116" spans="2:7" s="13" customFormat="1" ht="35.25" customHeight="1" hidden="1">
      <c r="B116" s="65" t="s">
        <v>83</v>
      </c>
      <c r="C116" s="62" t="s">
        <v>85</v>
      </c>
      <c r="D116" s="62" t="s">
        <v>78</v>
      </c>
      <c r="E116" s="30">
        <v>0</v>
      </c>
      <c r="F116" s="30">
        <v>0</v>
      </c>
      <c r="G116" s="30">
        <v>0</v>
      </c>
    </row>
    <row r="117" spans="2:7" s="13" customFormat="1" ht="4.5" customHeight="1">
      <c r="B117" s="65"/>
      <c r="C117" s="62"/>
      <c r="D117" s="62"/>
      <c r="E117" s="30"/>
      <c r="F117" s="30"/>
      <c r="G117" s="30"/>
    </row>
    <row r="118" spans="2:7" s="13" customFormat="1" ht="20.25" customHeight="1">
      <c r="B118" s="69" t="s">
        <v>8</v>
      </c>
      <c r="C118" s="62"/>
      <c r="D118" s="62"/>
      <c r="E118" s="43">
        <f>E119+E142</f>
        <v>12000</v>
      </c>
      <c r="F118" s="43">
        <f>F119+F142</f>
        <v>12560</v>
      </c>
      <c r="G118" s="43">
        <f>G119+G142</f>
        <v>13303</v>
      </c>
    </row>
    <row r="119" spans="2:7" s="13" customFormat="1" ht="18" customHeight="1">
      <c r="B119" s="63" t="s">
        <v>63</v>
      </c>
      <c r="C119" s="64"/>
      <c r="D119" s="64"/>
      <c r="E119" s="31">
        <f>E124+E120</f>
        <v>0</v>
      </c>
      <c r="F119" s="31">
        <f>F124+F120</f>
        <v>0</v>
      </c>
      <c r="G119" s="31">
        <f>G124+G120</f>
        <v>0</v>
      </c>
    </row>
    <row r="120" spans="2:7" s="13" customFormat="1" ht="43.5" customHeight="1">
      <c r="B120" s="18" t="s">
        <v>67</v>
      </c>
      <c r="C120" s="42" t="s">
        <v>155</v>
      </c>
      <c r="D120" s="64"/>
      <c r="E120" s="75">
        <f aca="true" t="shared" si="14" ref="E120:G122">E121</f>
        <v>0</v>
      </c>
      <c r="F120" s="75">
        <f t="shared" si="14"/>
        <v>0</v>
      </c>
      <c r="G120" s="75">
        <f t="shared" si="14"/>
        <v>0</v>
      </c>
    </row>
    <row r="121" spans="2:7" s="13" customFormat="1" ht="46.5" customHeight="1">
      <c r="B121" s="18" t="s">
        <v>158</v>
      </c>
      <c r="C121" s="42" t="s">
        <v>156</v>
      </c>
      <c r="D121" s="42"/>
      <c r="E121" s="75">
        <f t="shared" si="14"/>
        <v>0</v>
      </c>
      <c r="F121" s="75">
        <f t="shared" si="14"/>
        <v>0</v>
      </c>
      <c r="G121" s="75">
        <f t="shared" si="14"/>
        <v>0</v>
      </c>
    </row>
    <row r="122" spans="2:7" s="13" customFormat="1" ht="32.25" customHeight="1">
      <c r="B122" s="65" t="s">
        <v>112</v>
      </c>
      <c r="C122" s="42" t="s">
        <v>156</v>
      </c>
      <c r="D122" s="42" t="s">
        <v>79</v>
      </c>
      <c r="E122" s="75">
        <f t="shared" si="14"/>
        <v>0</v>
      </c>
      <c r="F122" s="75">
        <f t="shared" si="14"/>
        <v>0</v>
      </c>
      <c r="G122" s="75">
        <f t="shared" si="14"/>
        <v>0</v>
      </c>
    </row>
    <row r="123" spans="2:7" s="13" customFormat="1" ht="34.5" customHeight="1">
      <c r="B123" s="65" t="s">
        <v>111</v>
      </c>
      <c r="C123" s="42" t="s">
        <v>156</v>
      </c>
      <c r="D123" s="42" t="s">
        <v>78</v>
      </c>
      <c r="E123" s="75">
        <v>0</v>
      </c>
      <c r="F123" s="75">
        <v>0</v>
      </c>
      <c r="G123" s="75">
        <v>0</v>
      </c>
    </row>
    <row r="124" spans="2:7" s="13" customFormat="1" ht="45.75" customHeight="1">
      <c r="B124" s="65" t="s">
        <v>67</v>
      </c>
      <c r="C124" s="42" t="s">
        <v>157</v>
      </c>
      <c r="D124" s="62"/>
      <c r="E124" s="30">
        <v>0</v>
      </c>
      <c r="F124" s="30">
        <v>0</v>
      </c>
      <c r="G124" s="30">
        <v>0</v>
      </c>
    </row>
    <row r="125" spans="2:7" s="13" customFormat="1" ht="38.25" customHeight="1">
      <c r="B125" s="65" t="s">
        <v>112</v>
      </c>
      <c r="C125" s="42" t="s">
        <v>157</v>
      </c>
      <c r="D125" s="62" t="s">
        <v>79</v>
      </c>
      <c r="E125" s="30">
        <f>E126+E128</f>
        <v>0</v>
      </c>
      <c r="F125" s="30">
        <f>F126+F128</f>
        <v>0</v>
      </c>
      <c r="G125" s="30">
        <f>G126+G128</f>
        <v>0</v>
      </c>
    </row>
    <row r="126" spans="2:7" s="13" customFormat="1" ht="33" customHeight="1">
      <c r="B126" s="65" t="s">
        <v>111</v>
      </c>
      <c r="C126" s="42" t="s">
        <v>157</v>
      </c>
      <c r="D126" s="62" t="s">
        <v>78</v>
      </c>
      <c r="E126" s="30">
        <v>0</v>
      </c>
      <c r="F126" s="30">
        <v>0</v>
      </c>
      <c r="G126" s="30">
        <v>0</v>
      </c>
    </row>
    <row r="127" spans="2:7" s="13" customFormat="1" ht="20.25" customHeight="1" hidden="1">
      <c r="B127" s="69"/>
      <c r="C127" s="62"/>
      <c r="D127" s="62"/>
      <c r="E127" s="30"/>
      <c r="F127" s="30"/>
      <c r="G127" s="30"/>
    </row>
    <row r="128" spans="2:7" s="13" customFormat="1" ht="20.25" customHeight="1" hidden="1">
      <c r="B128" s="65" t="s">
        <v>35</v>
      </c>
      <c r="C128" s="62" t="s">
        <v>65</v>
      </c>
      <c r="D128" s="62" t="s">
        <v>36</v>
      </c>
      <c r="E128" s="30">
        <v>0</v>
      </c>
      <c r="F128" s="30">
        <v>0</v>
      </c>
      <c r="G128" s="30">
        <v>0</v>
      </c>
    </row>
    <row r="129" spans="2:7" s="13" customFormat="1" ht="24.75" customHeight="1" hidden="1">
      <c r="B129" s="65" t="s">
        <v>68</v>
      </c>
      <c r="C129" s="62" t="s">
        <v>94</v>
      </c>
      <c r="D129" s="62"/>
      <c r="E129" s="30"/>
      <c r="F129" s="30"/>
      <c r="G129" s="30"/>
    </row>
    <row r="130" spans="2:7" s="13" customFormat="1" ht="24.75" customHeight="1" hidden="1">
      <c r="B130" s="65" t="s">
        <v>84</v>
      </c>
      <c r="C130" s="62" t="s">
        <v>94</v>
      </c>
      <c r="D130" s="62" t="s">
        <v>79</v>
      </c>
      <c r="E130" s="30"/>
      <c r="F130" s="30"/>
      <c r="G130" s="30"/>
    </row>
    <row r="131" spans="2:7" s="13" customFormat="1" ht="20.25" customHeight="1" hidden="1">
      <c r="B131" s="65" t="s">
        <v>83</v>
      </c>
      <c r="C131" s="62" t="s">
        <v>94</v>
      </c>
      <c r="D131" s="62" t="s">
        <v>78</v>
      </c>
      <c r="E131" s="30">
        <v>0</v>
      </c>
      <c r="F131" s="30">
        <v>0</v>
      </c>
      <c r="G131" s="30">
        <v>0</v>
      </c>
    </row>
    <row r="132" spans="2:7" s="13" customFormat="1" ht="78.75" customHeight="1" hidden="1">
      <c r="B132" s="65" t="s">
        <v>116</v>
      </c>
      <c r="C132" s="62" t="s">
        <v>117</v>
      </c>
      <c r="D132" s="62"/>
      <c r="E132" s="30">
        <f aca="true" t="shared" si="15" ref="E132:G133">E133</f>
        <v>0</v>
      </c>
      <c r="F132" s="30">
        <f t="shared" si="15"/>
        <v>0</v>
      </c>
      <c r="G132" s="30">
        <f t="shared" si="15"/>
        <v>0</v>
      </c>
    </row>
    <row r="133" spans="2:7" s="13" customFormat="1" ht="38.25" customHeight="1" hidden="1">
      <c r="B133" s="65" t="s">
        <v>84</v>
      </c>
      <c r="C133" s="62" t="s">
        <v>117</v>
      </c>
      <c r="D133" s="62" t="s">
        <v>79</v>
      </c>
      <c r="E133" s="30">
        <f t="shared" si="15"/>
        <v>0</v>
      </c>
      <c r="F133" s="30">
        <f t="shared" si="15"/>
        <v>0</v>
      </c>
      <c r="G133" s="30">
        <f t="shared" si="15"/>
        <v>0</v>
      </c>
    </row>
    <row r="134" spans="2:7" s="13" customFormat="1" ht="38.25" customHeight="1" hidden="1">
      <c r="B134" s="65" t="s">
        <v>83</v>
      </c>
      <c r="C134" s="62" t="s">
        <v>117</v>
      </c>
      <c r="D134" s="62" t="s">
        <v>78</v>
      </c>
      <c r="E134" s="30">
        <v>0</v>
      </c>
      <c r="F134" s="30">
        <v>0</v>
      </c>
      <c r="G134" s="30">
        <v>0</v>
      </c>
    </row>
    <row r="135" spans="2:7" s="13" customFormat="1" ht="60.75" customHeight="1" hidden="1">
      <c r="B135" s="65" t="s">
        <v>91</v>
      </c>
      <c r="C135" s="62" t="s">
        <v>92</v>
      </c>
      <c r="D135" s="62"/>
      <c r="E135" s="30">
        <f aca="true" t="shared" si="16" ref="E135:G136">E136</f>
        <v>0</v>
      </c>
      <c r="F135" s="30">
        <f t="shared" si="16"/>
        <v>0</v>
      </c>
      <c r="G135" s="30">
        <f t="shared" si="16"/>
        <v>0</v>
      </c>
    </row>
    <row r="136" spans="2:7" s="13" customFormat="1" ht="30.75" customHeight="1" hidden="1">
      <c r="B136" s="65" t="s">
        <v>112</v>
      </c>
      <c r="C136" s="62" t="s">
        <v>92</v>
      </c>
      <c r="D136" s="62" t="s">
        <v>79</v>
      </c>
      <c r="E136" s="30">
        <f t="shared" si="16"/>
        <v>0</v>
      </c>
      <c r="F136" s="30">
        <f t="shared" si="16"/>
        <v>0</v>
      </c>
      <c r="G136" s="30">
        <f t="shared" si="16"/>
        <v>0</v>
      </c>
    </row>
    <row r="137" spans="2:7" s="13" customFormat="1" ht="35.25" customHeight="1" hidden="1">
      <c r="B137" s="65" t="s">
        <v>111</v>
      </c>
      <c r="C137" s="62" t="s">
        <v>92</v>
      </c>
      <c r="D137" s="62" t="s">
        <v>78</v>
      </c>
      <c r="E137" s="30">
        <v>0</v>
      </c>
      <c r="F137" s="30">
        <v>0</v>
      </c>
      <c r="G137" s="30">
        <v>0</v>
      </c>
    </row>
    <row r="138" spans="2:7" s="13" customFormat="1" ht="48" customHeight="1" hidden="1">
      <c r="B138" s="65" t="s">
        <v>91</v>
      </c>
      <c r="C138" s="62" t="s">
        <v>93</v>
      </c>
      <c r="D138" s="62"/>
      <c r="E138" s="30">
        <f aca="true" t="shared" si="17" ref="E138:G139">E139</f>
        <v>0</v>
      </c>
      <c r="F138" s="30">
        <f t="shared" si="17"/>
        <v>0</v>
      </c>
      <c r="G138" s="30">
        <f t="shared" si="17"/>
        <v>0</v>
      </c>
    </row>
    <row r="139" spans="2:7" s="13" customFormat="1" ht="38.25" customHeight="1" hidden="1">
      <c r="B139" s="65" t="s">
        <v>112</v>
      </c>
      <c r="C139" s="62" t="s">
        <v>93</v>
      </c>
      <c r="D139" s="62" t="s">
        <v>79</v>
      </c>
      <c r="E139" s="30">
        <f t="shared" si="17"/>
        <v>0</v>
      </c>
      <c r="F139" s="30">
        <f t="shared" si="17"/>
        <v>0</v>
      </c>
      <c r="G139" s="30">
        <f t="shared" si="17"/>
        <v>0</v>
      </c>
    </row>
    <row r="140" spans="2:7" s="13" customFormat="1" ht="36" customHeight="1" hidden="1">
      <c r="B140" s="65" t="s">
        <v>111</v>
      </c>
      <c r="C140" s="62" t="s">
        <v>93</v>
      </c>
      <c r="D140" s="62" t="s">
        <v>78</v>
      </c>
      <c r="E140" s="30">
        <v>0</v>
      </c>
      <c r="F140" s="30">
        <v>0</v>
      </c>
      <c r="G140" s="30">
        <v>0</v>
      </c>
    </row>
    <row r="141" spans="2:7" s="13" customFormat="1" ht="26.25" customHeight="1" hidden="1">
      <c r="B141" s="65"/>
      <c r="C141" s="62"/>
      <c r="D141" s="62"/>
      <c r="E141" s="30"/>
      <c r="F141" s="30"/>
      <c r="G141" s="30"/>
    </row>
    <row r="142" spans="2:7" s="13" customFormat="1" ht="31.5" customHeight="1">
      <c r="B142" s="63" t="s">
        <v>9</v>
      </c>
      <c r="C142" s="64"/>
      <c r="D142" s="64"/>
      <c r="E142" s="31">
        <f>SUM(E148)</f>
        <v>12000</v>
      </c>
      <c r="F142" s="31">
        <f>SUM(F148)</f>
        <v>12560</v>
      </c>
      <c r="G142" s="31">
        <f>SUM(G148)</f>
        <v>13303</v>
      </c>
    </row>
    <row r="143" spans="2:7" s="13" customFormat="1" ht="22.5" customHeight="1" hidden="1">
      <c r="B143" s="65" t="s">
        <v>96</v>
      </c>
      <c r="C143" s="62" t="s">
        <v>134</v>
      </c>
      <c r="D143" s="62"/>
      <c r="E143" s="30">
        <f aca="true" t="shared" si="18" ref="E143:G146">E144</f>
        <v>0</v>
      </c>
      <c r="F143" s="30">
        <f t="shared" si="18"/>
        <v>0</v>
      </c>
      <c r="G143" s="30">
        <f t="shared" si="18"/>
        <v>0</v>
      </c>
    </row>
    <row r="144" spans="2:7" s="13" customFormat="1" ht="18" customHeight="1" hidden="1">
      <c r="B144" s="65" t="s">
        <v>95</v>
      </c>
      <c r="C144" s="62" t="s">
        <v>142</v>
      </c>
      <c r="D144" s="62"/>
      <c r="E144" s="30">
        <f t="shared" si="18"/>
        <v>0</v>
      </c>
      <c r="F144" s="30">
        <f t="shared" si="18"/>
        <v>0</v>
      </c>
      <c r="G144" s="30">
        <f t="shared" si="18"/>
        <v>0</v>
      </c>
    </row>
    <row r="145" spans="2:7" s="13" customFormat="1" ht="18" customHeight="1" hidden="1">
      <c r="B145" s="65" t="s">
        <v>1</v>
      </c>
      <c r="C145" s="62" t="s">
        <v>140</v>
      </c>
      <c r="D145" s="62"/>
      <c r="E145" s="30">
        <f t="shared" si="18"/>
        <v>0</v>
      </c>
      <c r="F145" s="30">
        <f t="shared" si="18"/>
        <v>0</v>
      </c>
      <c r="G145" s="30">
        <f t="shared" si="18"/>
        <v>0</v>
      </c>
    </row>
    <row r="146" spans="2:7" s="13" customFormat="1" ht="29.25" customHeight="1" hidden="1">
      <c r="B146" s="65" t="s">
        <v>118</v>
      </c>
      <c r="C146" s="62" t="s">
        <v>140</v>
      </c>
      <c r="D146" s="62" t="s">
        <v>79</v>
      </c>
      <c r="E146" s="30">
        <f t="shared" si="18"/>
        <v>0</v>
      </c>
      <c r="F146" s="30">
        <f t="shared" si="18"/>
        <v>0</v>
      </c>
      <c r="G146" s="30">
        <f t="shared" si="18"/>
        <v>0</v>
      </c>
    </row>
    <row r="147" spans="2:7" s="13" customFormat="1" ht="32.25" customHeight="1" hidden="1">
      <c r="B147" s="65" t="s">
        <v>111</v>
      </c>
      <c r="C147" s="62" t="s">
        <v>141</v>
      </c>
      <c r="D147" s="62" t="s">
        <v>78</v>
      </c>
      <c r="E147" s="30">
        <v>0</v>
      </c>
      <c r="F147" s="30">
        <v>0</v>
      </c>
      <c r="G147" s="30">
        <v>0</v>
      </c>
    </row>
    <row r="148" spans="2:7" s="13" customFormat="1" ht="32.25" customHeight="1">
      <c r="B148" s="39" t="s">
        <v>95</v>
      </c>
      <c r="C148" s="76" t="s">
        <v>215</v>
      </c>
      <c r="D148" s="62"/>
      <c r="E148" s="30">
        <f aca="true" t="shared" si="19" ref="E148:G150">SUM(E149)</f>
        <v>12000</v>
      </c>
      <c r="F148" s="30">
        <f t="shared" si="19"/>
        <v>12560</v>
      </c>
      <c r="G148" s="30">
        <f t="shared" si="19"/>
        <v>13303</v>
      </c>
    </row>
    <row r="149" spans="2:7" s="13" customFormat="1" ht="32.25" customHeight="1">
      <c r="B149" s="39" t="s">
        <v>187</v>
      </c>
      <c r="C149" s="40" t="s">
        <v>188</v>
      </c>
      <c r="D149" s="62"/>
      <c r="E149" s="30">
        <f t="shared" si="19"/>
        <v>12000</v>
      </c>
      <c r="F149" s="30">
        <f t="shared" si="19"/>
        <v>12560</v>
      </c>
      <c r="G149" s="30">
        <f t="shared" si="19"/>
        <v>13303</v>
      </c>
    </row>
    <row r="150" spans="2:7" s="13" customFormat="1" ht="32.25" customHeight="1">
      <c r="B150" s="77" t="s">
        <v>112</v>
      </c>
      <c r="C150" s="40" t="s">
        <v>188</v>
      </c>
      <c r="D150" s="62" t="s">
        <v>79</v>
      </c>
      <c r="E150" s="30">
        <f t="shared" si="19"/>
        <v>12000</v>
      </c>
      <c r="F150" s="30">
        <f t="shared" si="19"/>
        <v>12560</v>
      </c>
      <c r="G150" s="30">
        <f t="shared" si="19"/>
        <v>13303</v>
      </c>
    </row>
    <row r="151" spans="2:7" s="13" customFormat="1" ht="33.75" customHeight="1">
      <c r="B151" s="65" t="s">
        <v>111</v>
      </c>
      <c r="C151" s="40" t="s">
        <v>188</v>
      </c>
      <c r="D151" s="62" t="s">
        <v>78</v>
      </c>
      <c r="E151" s="30">
        <v>12000</v>
      </c>
      <c r="F151" s="30">
        <v>12560</v>
      </c>
      <c r="G151" s="30">
        <v>13303</v>
      </c>
    </row>
    <row r="152" spans="2:7" s="13" customFormat="1" ht="9.75" customHeight="1">
      <c r="B152" s="65"/>
      <c r="C152" s="76"/>
      <c r="D152" s="62"/>
      <c r="E152" s="30"/>
      <c r="F152" s="30"/>
      <c r="G152" s="30"/>
    </row>
    <row r="153" spans="2:7" s="13" customFormat="1" ht="20.25" customHeight="1">
      <c r="B153" s="69" t="s">
        <v>10</v>
      </c>
      <c r="C153" s="62"/>
      <c r="D153" s="62"/>
      <c r="E153" s="43">
        <f>E162+E169</f>
        <v>342435</v>
      </c>
      <c r="F153" s="43">
        <f>F162+F169</f>
        <v>485948.32</v>
      </c>
      <c r="G153" s="43">
        <f>G162+G169</f>
        <v>515530</v>
      </c>
    </row>
    <row r="154" spans="2:7" s="13" customFormat="1" ht="21" customHeight="1" hidden="1">
      <c r="B154" s="65" t="s">
        <v>18</v>
      </c>
      <c r="C154" s="62"/>
      <c r="D154" s="62"/>
      <c r="E154" s="30">
        <f aca="true" t="shared" si="20" ref="E154:G156">E155</f>
        <v>0</v>
      </c>
      <c r="F154" s="30">
        <f t="shared" si="20"/>
        <v>0</v>
      </c>
      <c r="G154" s="30">
        <f t="shared" si="20"/>
        <v>0</v>
      </c>
    </row>
    <row r="155" spans="2:7" s="13" customFormat="1" ht="21.75" customHeight="1" hidden="1">
      <c r="B155" s="65" t="s">
        <v>19</v>
      </c>
      <c r="C155" s="62" t="s">
        <v>20</v>
      </c>
      <c r="D155" s="62"/>
      <c r="E155" s="30">
        <f t="shared" si="20"/>
        <v>0</v>
      </c>
      <c r="F155" s="30">
        <f t="shared" si="20"/>
        <v>0</v>
      </c>
      <c r="G155" s="30">
        <f t="shared" si="20"/>
        <v>0</v>
      </c>
    </row>
    <row r="156" spans="2:7" s="13" customFormat="1" ht="19.5" customHeight="1" hidden="1">
      <c r="B156" s="36" t="s">
        <v>44</v>
      </c>
      <c r="C156" s="62" t="s">
        <v>45</v>
      </c>
      <c r="D156" s="62"/>
      <c r="E156" s="30">
        <f t="shared" si="20"/>
        <v>0</v>
      </c>
      <c r="F156" s="30">
        <f t="shared" si="20"/>
        <v>0</v>
      </c>
      <c r="G156" s="30">
        <f t="shared" si="20"/>
        <v>0</v>
      </c>
    </row>
    <row r="157" spans="2:7" s="13" customFormat="1" ht="18.75" customHeight="1" hidden="1">
      <c r="B157" s="36" t="s">
        <v>28</v>
      </c>
      <c r="C157" s="40" t="s">
        <v>45</v>
      </c>
      <c r="D157" s="40" t="s">
        <v>29</v>
      </c>
      <c r="E157" s="78"/>
      <c r="F157" s="78"/>
      <c r="G157" s="78"/>
    </row>
    <row r="158" spans="2:7" s="13" customFormat="1" ht="21.75" customHeight="1" hidden="1">
      <c r="B158" s="36" t="s">
        <v>46</v>
      </c>
      <c r="C158" s="40" t="s">
        <v>47</v>
      </c>
      <c r="D158" s="40"/>
      <c r="E158" s="30"/>
      <c r="F158" s="30"/>
      <c r="G158" s="30"/>
    </row>
    <row r="159" spans="2:7" s="13" customFormat="1" ht="17.25" customHeight="1" hidden="1">
      <c r="B159" s="36" t="s">
        <v>28</v>
      </c>
      <c r="C159" s="40" t="s">
        <v>47</v>
      </c>
      <c r="D159" s="40" t="s">
        <v>29</v>
      </c>
      <c r="E159" s="30"/>
      <c r="F159" s="30"/>
      <c r="G159" s="30"/>
    </row>
    <row r="160" spans="2:7" s="13" customFormat="1" ht="18" customHeight="1" hidden="1">
      <c r="B160" s="36" t="s">
        <v>49</v>
      </c>
      <c r="C160" s="40" t="s">
        <v>50</v>
      </c>
      <c r="D160" s="40"/>
      <c r="E160" s="30"/>
      <c r="F160" s="30"/>
      <c r="G160" s="30"/>
    </row>
    <row r="161" spans="2:7" s="13" customFormat="1" ht="18" customHeight="1" hidden="1">
      <c r="B161" s="36" t="s">
        <v>28</v>
      </c>
      <c r="C161" s="40" t="s">
        <v>50</v>
      </c>
      <c r="D161" s="40" t="s">
        <v>29</v>
      </c>
      <c r="E161" s="30"/>
      <c r="F161" s="30"/>
      <c r="G161" s="30"/>
    </row>
    <row r="162" spans="2:7" s="13" customFormat="1" ht="18" customHeight="1">
      <c r="B162" s="33" t="s">
        <v>18</v>
      </c>
      <c r="C162" s="72"/>
      <c r="D162" s="72"/>
      <c r="E162" s="31">
        <f aca="true" t="shared" si="21" ref="E162:G166">E163</f>
        <v>3600</v>
      </c>
      <c r="F162" s="31">
        <f t="shared" si="21"/>
        <v>3600</v>
      </c>
      <c r="G162" s="31">
        <f t="shared" si="21"/>
        <v>3600</v>
      </c>
    </row>
    <row r="163" spans="2:7" s="13" customFormat="1" ht="27.75" customHeight="1">
      <c r="B163" s="36" t="s">
        <v>115</v>
      </c>
      <c r="C163" s="40" t="s">
        <v>161</v>
      </c>
      <c r="D163" s="40"/>
      <c r="E163" s="30">
        <f t="shared" si="21"/>
        <v>3600</v>
      </c>
      <c r="F163" s="30">
        <f t="shared" si="21"/>
        <v>3600</v>
      </c>
      <c r="G163" s="30">
        <f t="shared" si="21"/>
        <v>3600</v>
      </c>
    </row>
    <row r="164" spans="2:7" s="13" customFormat="1" ht="21.75" customHeight="1">
      <c r="B164" s="36" t="s">
        <v>167</v>
      </c>
      <c r="C164" s="40" t="s">
        <v>168</v>
      </c>
      <c r="D164" s="40"/>
      <c r="E164" s="30">
        <f t="shared" si="21"/>
        <v>3600</v>
      </c>
      <c r="F164" s="30">
        <f t="shared" si="21"/>
        <v>3600</v>
      </c>
      <c r="G164" s="30">
        <f t="shared" si="21"/>
        <v>3600</v>
      </c>
    </row>
    <row r="165" spans="2:7" s="13" customFormat="1" ht="27" customHeight="1">
      <c r="B165" s="41" t="s">
        <v>189</v>
      </c>
      <c r="C165" s="42" t="s">
        <v>190</v>
      </c>
      <c r="D165" s="40"/>
      <c r="E165" s="30">
        <f t="shared" si="21"/>
        <v>3600</v>
      </c>
      <c r="F165" s="30">
        <f t="shared" si="21"/>
        <v>3600</v>
      </c>
      <c r="G165" s="30">
        <f t="shared" si="21"/>
        <v>3600</v>
      </c>
    </row>
    <row r="166" spans="2:7" s="13" customFormat="1" ht="23.25" customHeight="1">
      <c r="B166" s="65" t="s">
        <v>120</v>
      </c>
      <c r="C166" s="42" t="s">
        <v>190</v>
      </c>
      <c r="D166" s="62" t="s">
        <v>87</v>
      </c>
      <c r="E166" s="30">
        <f t="shared" si="21"/>
        <v>3600</v>
      </c>
      <c r="F166" s="30">
        <f t="shared" si="21"/>
        <v>3600</v>
      </c>
      <c r="G166" s="30">
        <f t="shared" si="21"/>
        <v>3600</v>
      </c>
    </row>
    <row r="167" spans="2:7" s="13" customFormat="1" ht="33.75" customHeight="1">
      <c r="B167" s="65" t="s">
        <v>82</v>
      </c>
      <c r="C167" s="42" t="s">
        <v>190</v>
      </c>
      <c r="D167" s="62" t="s">
        <v>80</v>
      </c>
      <c r="E167" s="30">
        <v>3600</v>
      </c>
      <c r="F167" s="30">
        <v>3600</v>
      </c>
      <c r="G167" s="30">
        <v>3600</v>
      </c>
    </row>
    <row r="168" spans="2:7" s="13" customFormat="1" ht="21" customHeight="1" hidden="1">
      <c r="B168" s="36"/>
      <c r="C168" s="62"/>
      <c r="D168" s="62"/>
      <c r="E168" s="30"/>
      <c r="F168" s="30"/>
      <c r="G168" s="30"/>
    </row>
    <row r="169" spans="2:7" s="13" customFormat="1" ht="19.5" customHeight="1">
      <c r="B169" s="63" t="s">
        <v>24</v>
      </c>
      <c r="C169" s="64"/>
      <c r="D169" s="64"/>
      <c r="E169" s="31">
        <f>SUM(E176)</f>
        <v>338835</v>
      </c>
      <c r="F169" s="31">
        <f>SUM(F176)</f>
        <v>482348.32</v>
      </c>
      <c r="G169" s="31">
        <f>SUM(G176)</f>
        <v>511930</v>
      </c>
    </row>
    <row r="170" spans="2:7" s="13" customFormat="1" ht="19.5" customHeight="1" hidden="1">
      <c r="B170" s="65" t="s">
        <v>49</v>
      </c>
      <c r="C170" s="62" t="s">
        <v>50</v>
      </c>
      <c r="D170" s="62"/>
      <c r="E170" s="30">
        <f>E171</f>
        <v>0</v>
      </c>
      <c r="F170" s="30">
        <f>F171</f>
        <v>0</v>
      </c>
      <c r="G170" s="30">
        <f>G171</f>
        <v>0</v>
      </c>
    </row>
    <row r="171" spans="2:7" s="13" customFormat="1" ht="19.5" customHeight="1" hidden="1">
      <c r="B171" s="65" t="s">
        <v>28</v>
      </c>
      <c r="C171" s="62" t="s">
        <v>50</v>
      </c>
      <c r="D171" s="62" t="s">
        <v>29</v>
      </c>
      <c r="E171" s="78"/>
      <c r="F171" s="78"/>
      <c r="G171" s="78"/>
    </row>
    <row r="172" spans="2:7" s="13" customFormat="1" ht="19.5" customHeight="1" hidden="1">
      <c r="B172" s="65" t="s">
        <v>58</v>
      </c>
      <c r="C172" s="62" t="s">
        <v>57</v>
      </c>
      <c r="D172" s="62"/>
      <c r="E172" s="78">
        <f>E173</f>
        <v>0</v>
      </c>
      <c r="F172" s="78">
        <f>F173</f>
        <v>0</v>
      </c>
      <c r="G172" s="78">
        <f>G173</f>
        <v>0</v>
      </c>
    </row>
    <row r="173" spans="2:7" s="13" customFormat="1" ht="19.5" customHeight="1" hidden="1">
      <c r="B173" s="65" t="s">
        <v>39</v>
      </c>
      <c r="C173" s="62" t="s">
        <v>57</v>
      </c>
      <c r="D173" s="62" t="s">
        <v>56</v>
      </c>
      <c r="E173" s="78">
        <v>0</v>
      </c>
      <c r="F173" s="78">
        <v>0</v>
      </c>
      <c r="G173" s="78">
        <v>0</v>
      </c>
    </row>
    <row r="174" spans="2:7" s="13" customFormat="1" ht="28.5" customHeight="1" hidden="1">
      <c r="B174" s="65" t="s">
        <v>60</v>
      </c>
      <c r="C174" s="62" t="s">
        <v>59</v>
      </c>
      <c r="D174" s="62"/>
      <c r="E174" s="78">
        <f>E175</f>
        <v>0</v>
      </c>
      <c r="F174" s="78">
        <f>F175</f>
        <v>0</v>
      </c>
      <c r="G174" s="78">
        <f>G175</f>
        <v>0</v>
      </c>
    </row>
    <row r="175" spans="2:7" s="13" customFormat="1" ht="19.5" customHeight="1" hidden="1">
      <c r="B175" s="65" t="s">
        <v>39</v>
      </c>
      <c r="C175" s="62" t="s">
        <v>59</v>
      </c>
      <c r="D175" s="62" t="s">
        <v>56</v>
      </c>
      <c r="E175" s="78">
        <v>0</v>
      </c>
      <c r="F175" s="78">
        <v>0</v>
      </c>
      <c r="G175" s="78">
        <v>0</v>
      </c>
    </row>
    <row r="176" spans="2:7" s="13" customFormat="1" ht="30">
      <c r="B176" s="36" t="s">
        <v>115</v>
      </c>
      <c r="C176" s="62" t="s">
        <v>161</v>
      </c>
      <c r="D176" s="62"/>
      <c r="E176" s="30">
        <f>E177</f>
        <v>338835</v>
      </c>
      <c r="F176" s="30">
        <f>F177</f>
        <v>482348.32</v>
      </c>
      <c r="G176" s="30">
        <f>G177</f>
        <v>511930</v>
      </c>
    </row>
    <row r="177" spans="2:7" s="13" customFormat="1" ht="21" customHeight="1">
      <c r="B177" s="65" t="s">
        <v>97</v>
      </c>
      <c r="C177" s="62" t="s">
        <v>162</v>
      </c>
      <c r="D177" s="62"/>
      <c r="E177" s="30">
        <f>SUM(E181+E201+E178)</f>
        <v>338835</v>
      </c>
      <c r="F177" s="30">
        <f>SUM(F181+F201+F178)</f>
        <v>482348.32</v>
      </c>
      <c r="G177" s="30">
        <f>SUM(G181+G201+G178)</f>
        <v>511930</v>
      </c>
    </row>
    <row r="178" spans="2:7" s="13" customFormat="1" ht="19.5" customHeight="1">
      <c r="B178" s="65" t="s">
        <v>164</v>
      </c>
      <c r="C178" s="62" t="s">
        <v>163</v>
      </c>
      <c r="D178" s="62"/>
      <c r="E178" s="30">
        <f aca="true" t="shared" si="22" ref="E178:G179">E179</f>
        <v>0</v>
      </c>
      <c r="F178" s="30">
        <f t="shared" si="22"/>
        <v>0</v>
      </c>
      <c r="G178" s="30">
        <f t="shared" si="22"/>
        <v>0</v>
      </c>
    </row>
    <row r="179" spans="2:7" s="13" customFormat="1" ht="33.75" customHeight="1">
      <c r="B179" s="65" t="s">
        <v>84</v>
      </c>
      <c r="C179" s="62" t="s">
        <v>163</v>
      </c>
      <c r="D179" s="62" t="s">
        <v>79</v>
      </c>
      <c r="E179" s="30">
        <f t="shared" si="22"/>
        <v>0</v>
      </c>
      <c r="F179" s="30">
        <f t="shared" si="22"/>
        <v>0</v>
      </c>
      <c r="G179" s="30">
        <f t="shared" si="22"/>
        <v>0</v>
      </c>
    </row>
    <row r="180" spans="2:7" s="13" customFormat="1" ht="30" customHeight="1">
      <c r="B180" s="65" t="s">
        <v>111</v>
      </c>
      <c r="C180" s="62" t="s">
        <v>163</v>
      </c>
      <c r="D180" s="62" t="s">
        <v>78</v>
      </c>
      <c r="E180" s="30">
        <v>0</v>
      </c>
      <c r="F180" s="30">
        <v>0</v>
      </c>
      <c r="G180" s="30">
        <v>0</v>
      </c>
    </row>
    <row r="181" spans="2:7" s="13" customFormat="1" ht="19.5" customHeight="1">
      <c r="B181" s="65" t="s">
        <v>25</v>
      </c>
      <c r="C181" s="62" t="s">
        <v>159</v>
      </c>
      <c r="D181" s="62"/>
      <c r="E181" s="79">
        <f>E182</f>
        <v>292267</v>
      </c>
      <c r="F181" s="79">
        <f>F182</f>
        <v>327893</v>
      </c>
      <c r="G181" s="79">
        <f>G182</f>
        <v>344688</v>
      </c>
    </row>
    <row r="182" spans="2:7" s="13" customFormat="1" ht="31.5" customHeight="1">
      <c r="B182" s="65" t="s">
        <v>84</v>
      </c>
      <c r="C182" s="62" t="s">
        <v>159</v>
      </c>
      <c r="D182" s="62" t="s">
        <v>79</v>
      </c>
      <c r="E182" s="79">
        <f>SUM(E183+E200)</f>
        <v>292267</v>
      </c>
      <c r="F182" s="79">
        <f>SUM(F183+F200)</f>
        <v>327893</v>
      </c>
      <c r="G182" s="79">
        <f>SUM(G183+G200)</f>
        <v>344688</v>
      </c>
    </row>
    <row r="183" spans="2:7" s="13" customFormat="1" ht="28.5" customHeight="1">
      <c r="B183" s="65" t="s">
        <v>111</v>
      </c>
      <c r="C183" s="62" t="s">
        <v>159</v>
      </c>
      <c r="D183" s="62" t="s">
        <v>78</v>
      </c>
      <c r="E183" s="79">
        <v>159407</v>
      </c>
      <c r="F183" s="79">
        <v>189851</v>
      </c>
      <c r="G183" s="79">
        <v>199606</v>
      </c>
    </row>
    <row r="184" spans="2:7" s="13" customFormat="1" ht="23.25" customHeight="1" hidden="1">
      <c r="B184" s="65" t="s">
        <v>144</v>
      </c>
      <c r="C184" s="62" t="s">
        <v>160</v>
      </c>
      <c r="D184" s="62"/>
      <c r="E184" s="79">
        <f>E186</f>
        <v>0</v>
      </c>
      <c r="F184" s="79">
        <f>F186</f>
        <v>0</v>
      </c>
      <c r="G184" s="79">
        <f>G186</f>
        <v>0</v>
      </c>
    </row>
    <row r="185" spans="2:7" s="13" customFormat="1" ht="34.5" customHeight="1" hidden="1">
      <c r="B185" s="65" t="s">
        <v>112</v>
      </c>
      <c r="C185" s="62" t="s">
        <v>160</v>
      </c>
      <c r="D185" s="62" t="s">
        <v>79</v>
      </c>
      <c r="E185" s="79">
        <f>E186</f>
        <v>0</v>
      </c>
      <c r="F185" s="79">
        <f>F186</f>
        <v>0</v>
      </c>
      <c r="G185" s="79">
        <f>G186</f>
        <v>0</v>
      </c>
    </row>
    <row r="186" spans="2:7" s="13" customFormat="1" ht="36.75" customHeight="1" hidden="1">
      <c r="B186" s="65" t="s">
        <v>83</v>
      </c>
      <c r="C186" s="62" t="s">
        <v>160</v>
      </c>
      <c r="D186" s="62" t="s">
        <v>78</v>
      </c>
      <c r="E186" s="79">
        <v>0</v>
      </c>
      <c r="F186" s="79">
        <v>0</v>
      </c>
      <c r="G186" s="79">
        <v>0</v>
      </c>
    </row>
    <row r="187" spans="2:7" s="13" customFormat="1" ht="33.75" customHeight="1" hidden="1">
      <c r="B187" s="65" t="s">
        <v>48</v>
      </c>
      <c r="C187" s="62" t="s">
        <v>98</v>
      </c>
      <c r="D187" s="62"/>
      <c r="E187" s="79">
        <f>E188</f>
        <v>0</v>
      </c>
      <c r="F187" s="79">
        <f>F188</f>
        <v>0</v>
      </c>
      <c r="G187" s="79">
        <f>G188</f>
        <v>0</v>
      </c>
    </row>
    <row r="188" spans="2:7" s="13" customFormat="1" ht="33.75" customHeight="1" hidden="1">
      <c r="B188" s="65" t="s">
        <v>112</v>
      </c>
      <c r="C188" s="62" t="s">
        <v>98</v>
      </c>
      <c r="D188" s="62" t="s">
        <v>79</v>
      </c>
      <c r="E188" s="79">
        <f>E199</f>
        <v>0</v>
      </c>
      <c r="F188" s="79">
        <f>F199</f>
        <v>0</v>
      </c>
      <c r="G188" s="79">
        <f>G199</f>
        <v>0</v>
      </c>
    </row>
    <row r="189" spans="2:7" s="13" customFormat="1" ht="17.25" customHeight="1" hidden="1">
      <c r="B189" s="65"/>
      <c r="C189" s="62"/>
      <c r="D189" s="62"/>
      <c r="E189" s="79"/>
      <c r="F189" s="79"/>
      <c r="G189" s="79"/>
    </row>
    <row r="190" spans="2:7" s="13" customFormat="1" ht="17.25" customHeight="1" hidden="1">
      <c r="B190" s="69" t="s">
        <v>16</v>
      </c>
      <c r="C190" s="62"/>
      <c r="D190" s="62"/>
      <c r="E190" s="79"/>
      <c r="F190" s="79"/>
      <c r="G190" s="79"/>
    </row>
    <row r="191" spans="2:7" s="13" customFormat="1" ht="18" customHeight="1" hidden="1">
      <c r="B191" s="65" t="s">
        <v>14</v>
      </c>
      <c r="C191" s="62"/>
      <c r="D191" s="62"/>
      <c r="E191" s="79"/>
      <c r="F191" s="79"/>
      <c r="G191" s="79"/>
    </row>
    <row r="192" spans="2:7" s="13" customFormat="1" ht="18" customHeight="1" hidden="1">
      <c r="B192" s="65" t="s">
        <v>11</v>
      </c>
      <c r="C192" s="62"/>
      <c r="D192" s="62"/>
      <c r="E192" s="79"/>
      <c r="F192" s="79"/>
      <c r="G192" s="79"/>
    </row>
    <row r="193" spans="2:7" s="13" customFormat="1" ht="19.5" customHeight="1" hidden="1">
      <c r="B193" s="65" t="s">
        <v>51</v>
      </c>
      <c r="C193" s="62" t="s">
        <v>17</v>
      </c>
      <c r="D193" s="62"/>
      <c r="E193" s="79"/>
      <c r="F193" s="79"/>
      <c r="G193" s="79"/>
    </row>
    <row r="194" spans="2:7" s="13" customFormat="1" ht="23.25" customHeight="1" hidden="1">
      <c r="B194" s="80" t="s">
        <v>3</v>
      </c>
      <c r="C194" s="62" t="s">
        <v>40</v>
      </c>
      <c r="D194" s="62"/>
      <c r="E194" s="79"/>
      <c r="F194" s="79"/>
      <c r="G194" s="79"/>
    </row>
    <row r="195" spans="2:7" s="13" customFormat="1" ht="14.25" customHeight="1" hidden="1">
      <c r="B195" s="65" t="s">
        <v>41</v>
      </c>
      <c r="C195" s="62" t="s">
        <v>40</v>
      </c>
      <c r="D195" s="62" t="s">
        <v>42</v>
      </c>
      <c r="E195" s="79"/>
      <c r="F195" s="79"/>
      <c r="G195" s="79"/>
    </row>
    <row r="196" spans="2:7" s="13" customFormat="1" ht="19.5" customHeight="1" hidden="1">
      <c r="B196" s="65" t="s">
        <v>13</v>
      </c>
      <c r="C196" s="62" t="s">
        <v>15</v>
      </c>
      <c r="D196" s="62"/>
      <c r="E196" s="79"/>
      <c r="F196" s="79"/>
      <c r="G196" s="79"/>
    </row>
    <row r="197" spans="2:7" s="13" customFormat="1" ht="15" customHeight="1" hidden="1">
      <c r="B197" s="80" t="s">
        <v>3</v>
      </c>
      <c r="C197" s="62" t="s">
        <v>43</v>
      </c>
      <c r="D197" s="62"/>
      <c r="E197" s="79"/>
      <c r="F197" s="79"/>
      <c r="G197" s="79"/>
    </row>
    <row r="198" spans="2:7" s="13" customFormat="1" ht="16.5" customHeight="1" hidden="1">
      <c r="B198" s="80" t="s">
        <v>41</v>
      </c>
      <c r="C198" s="62" t="s">
        <v>43</v>
      </c>
      <c r="D198" s="62" t="s">
        <v>42</v>
      </c>
      <c r="E198" s="79"/>
      <c r="F198" s="79"/>
      <c r="G198" s="79"/>
    </row>
    <row r="199" spans="2:7" s="13" customFormat="1" ht="30.75" customHeight="1" hidden="1">
      <c r="B199" s="65" t="s">
        <v>111</v>
      </c>
      <c r="C199" s="62" t="s">
        <v>98</v>
      </c>
      <c r="D199" s="62" t="s">
        <v>78</v>
      </c>
      <c r="E199" s="79">
        <v>0</v>
      </c>
      <c r="F199" s="79">
        <v>0</v>
      </c>
      <c r="G199" s="79">
        <v>0</v>
      </c>
    </row>
    <row r="200" spans="2:7" s="13" customFormat="1" ht="30.75" customHeight="1">
      <c r="B200" s="65" t="s">
        <v>211</v>
      </c>
      <c r="C200" s="62" t="s">
        <v>159</v>
      </c>
      <c r="D200" s="62" t="s">
        <v>193</v>
      </c>
      <c r="E200" s="79">
        <v>132860</v>
      </c>
      <c r="F200" s="79">
        <v>138042</v>
      </c>
      <c r="G200" s="79">
        <v>145082</v>
      </c>
    </row>
    <row r="201" spans="2:7" s="13" customFormat="1" ht="30.75" customHeight="1">
      <c r="B201" s="65" t="s">
        <v>144</v>
      </c>
      <c r="C201" s="62" t="s">
        <v>169</v>
      </c>
      <c r="D201" s="62"/>
      <c r="E201" s="79">
        <f aca="true" t="shared" si="23" ref="E201:G202">SUM(E202)</f>
        <v>46568</v>
      </c>
      <c r="F201" s="79">
        <f t="shared" si="23"/>
        <v>154455.32</v>
      </c>
      <c r="G201" s="79">
        <f t="shared" si="23"/>
        <v>167242</v>
      </c>
    </row>
    <row r="202" spans="2:7" s="13" customFormat="1" ht="30.75" customHeight="1">
      <c r="B202" s="65" t="s">
        <v>84</v>
      </c>
      <c r="C202" s="62" t="s">
        <v>169</v>
      </c>
      <c r="D202" s="62" t="s">
        <v>79</v>
      </c>
      <c r="E202" s="79">
        <f t="shared" si="23"/>
        <v>46568</v>
      </c>
      <c r="F202" s="79">
        <f t="shared" si="23"/>
        <v>154455.32</v>
      </c>
      <c r="G202" s="79">
        <f t="shared" si="23"/>
        <v>167242</v>
      </c>
    </row>
    <row r="203" spans="2:7" s="13" customFormat="1" ht="36.75" customHeight="1">
      <c r="B203" s="65" t="s">
        <v>111</v>
      </c>
      <c r="C203" s="62" t="s">
        <v>169</v>
      </c>
      <c r="D203" s="62" t="s">
        <v>78</v>
      </c>
      <c r="E203" s="29">
        <v>46568</v>
      </c>
      <c r="F203" s="29">
        <v>154455.32</v>
      </c>
      <c r="G203" s="29">
        <v>167242</v>
      </c>
    </row>
    <row r="204" spans="2:7" s="13" customFormat="1" ht="9" customHeight="1">
      <c r="B204" s="65"/>
      <c r="C204" s="62"/>
      <c r="D204" s="62"/>
      <c r="E204" s="30"/>
      <c r="F204" s="30"/>
      <c r="G204" s="30"/>
    </row>
    <row r="205" spans="2:7" s="13" customFormat="1" ht="17.25" customHeight="1">
      <c r="B205" s="69" t="s">
        <v>12</v>
      </c>
      <c r="C205" s="62"/>
      <c r="D205" s="62"/>
      <c r="E205" s="43">
        <f aca="true" t="shared" si="24" ref="E205:G206">E206</f>
        <v>35130</v>
      </c>
      <c r="F205" s="43">
        <f t="shared" si="24"/>
        <v>36536.2</v>
      </c>
      <c r="G205" s="43">
        <f t="shared" si="24"/>
        <v>38398</v>
      </c>
    </row>
    <row r="206" spans="2:7" s="13" customFormat="1" ht="19.5" customHeight="1">
      <c r="B206" s="81" t="s">
        <v>21</v>
      </c>
      <c r="C206" s="64"/>
      <c r="D206" s="64"/>
      <c r="E206" s="31">
        <f t="shared" si="24"/>
        <v>35130</v>
      </c>
      <c r="F206" s="31">
        <f t="shared" si="24"/>
        <v>36536.2</v>
      </c>
      <c r="G206" s="31">
        <f t="shared" si="24"/>
        <v>38398</v>
      </c>
    </row>
    <row r="207" spans="2:7" s="13" customFormat="1" ht="36" customHeight="1">
      <c r="B207" s="80" t="s">
        <v>102</v>
      </c>
      <c r="C207" s="62" t="s">
        <v>135</v>
      </c>
      <c r="D207" s="62"/>
      <c r="E207" s="30">
        <f>E209+E249</f>
        <v>35130</v>
      </c>
      <c r="F207" s="30">
        <f>F209+F249</f>
        <v>36536.2</v>
      </c>
      <c r="G207" s="30">
        <f>G209+G249</f>
        <v>38398</v>
      </c>
    </row>
    <row r="208" spans="2:7" s="13" customFormat="1" ht="24" customHeight="1">
      <c r="B208" s="80" t="s">
        <v>103</v>
      </c>
      <c r="C208" s="62" t="s">
        <v>136</v>
      </c>
      <c r="D208" s="62" t="s">
        <v>99</v>
      </c>
      <c r="E208" s="30">
        <f>E209</f>
        <v>35130</v>
      </c>
      <c r="F208" s="30">
        <f>F209</f>
        <v>36536.2</v>
      </c>
      <c r="G208" s="30">
        <f>G209</f>
        <v>38398</v>
      </c>
    </row>
    <row r="209" spans="2:7" s="13" customFormat="1" ht="33.75" customHeight="1">
      <c r="B209" s="65" t="s">
        <v>101</v>
      </c>
      <c r="C209" s="62" t="s">
        <v>136</v>
      </c>
      <c r="D209" s="62" t="s">
        <v>100</v>
      </c>
      <c r="E209" s="30">
        <v>35130</v>
      </c>
      <c r="F209" s="30">
        <v>36536.2</v>
      </c>
      <c r="G209" s="30">
        <v>38398</v>
      </c>
    </row>
    <row r="210" spans="2:10" s="13" customFormat="1" ht="17.25" customHeight="1">
      <c r="B210" s="65"/>
      <c r="C210" s="62"/>
      <c r="D210" s="62"/>
      <c r="E210" s="30"/>
      <c r="F210" s="30"/>
      <c r="G210" s="30"/>
      <c r="I210" s="25"/>
      <c r="J210" s="25"/>
    </row>
    <row r="211" spans="2:10" s="13" customFormat="1" ht="21" customHeight="1">
      <c r="B211" s="82" t="s">
        <v>66</v>
      </c>
      <c r="C211" s="62"/>
      <c r="D211" s="62"/>
      <c r="E211" s="43">
        <f>SUM(E10+E25)</f>
        <v>3006122.9</v>
      </c>
      <c r="F211" s="43">
        <f>SUM(F10+F25)</f>
        <v>3126401.52</v>
      </c>
      <c r="G211" s="43">
        <f>SUM(G10+G25)</f>
        <v>3284553</v>
      </c>
      <c r="H211" s="21"/>
      <c r="I211" s="25"/>
      <c r="J211" s="25"/>
    </row>
    <row r="212" spans="2:5" s="3" customFormat="1" ht="16.5" customHeight="1">
      <c r="B212" s="6"/>
      <c r="C212" s="5"/>
      <c r="D212" s="5"/>
      <c r="E212" s="4"/>
    </row>
    <row r="213" spans="3:9" s="3" customFormat="1" ht="16.5" customHeight="1">
      <c r="C213" s="5"/>
      <c r="D213" s="5"/>
      <c r="E213" s="4"/>
      <c r="F213" s="4"/>
      <c r="G213" s="24"/>
      <c r="I213" s="26"/>
    </row>
    <row r="214" spans="2:7" s="3" customFormat="1" ht="27.75" customHeight="1">
      <c r="B214" s="6"/>
      <c r="C214" s="5"/>
      <c r="D214" s="5"/>
      <c r="E214" s="4"/>
      <c r="F214" s="26"/>
      <c r="G214" s="26"/>
    </row>
    <row r="215" spans="2:6" s="3" customFormat="1" ht="15.75" customHeight="1">
      <c r="B215" s="7"/>
      <c r="C215" s="5"/>
      <c r="D215" s="5"/>
      <c r="E215" s="4"/>
      <c r="F215" s="4"/>
    </row>
    <row r="216" spans="2:6" s="3" customFormat="1" ht="12" customHeight="1">
      <c r="B216" s="7"/>
      <c r="C216" s="5"/>
      <c r="D216" s="5"/>
      <c r="E216" s="8"/>
      <c r="F216" s="4"/>
    </row>
    <row r="217" spans="2:6" s="3" customFormat="1" ht="11.25" customHeight="1">
      <c r="B217" s="7"/>
      <c r="C217" s="5"/>
      <c r="D217" s="5"/>
      <c r="E217" s="8"/>
      <c r="F217" s="4"/>
    </row>
    <row r="218" spans="2:6" s="3" customFormat="1" ht="15" customHeight="1">
      <c r="B218" s="9"/>
      <c r="C218" s="5"/>
      <c r="D218" s="5"/>
      <c r="E218" s="8"/>
      <c r="F218" s="4"/>
    </row>
    <row r="219" spans="2:6" s="3" customFormat="1" ht="11.25" customHeight="1">
      <c r="B219" s="6"/>
      <c r="C219" s="5"/>
      <c r="D219" s="5"/>
      <c r="E219" s="8"/>
      <c r="F219" s="4"/>
    </row>
    <row r="220" spans="2:6" s="3" customFormat="1" ht="12" customHeight="1">
      <c r="B220" s="6"/>
      <c r="C220" s="5"/>
      <c r="D220" s="5"/>
      <c r="E220" s="8"/>
      <c r="F220" s="4"/>
    </row>
    <row r="221" spans="2:6" s="3" customFormat="1" ht="12" customHeight="1">
      <c r="B221" s="6"/>
      <c r="C221" s="5"/>
      <c r="D221" s="5"/>
      <c r="E221" s="8"/>
      <c r="F221" s="4"/>
    </row>
    <row r="222" spans="2:6" s="3" customFormat="1" ht="12" customHeight="1">
      <c r="B222" s="6"/>
      <c r="C222" s="5"/>
      <c r="D222" s="5"/>
      <c r="E222" s="8"/>
      <c r="F222" s="4"/>
    </row>
    <row r="223" spans="2:6" s="3" customFormat="1" ht="12" customHeight="1">
      <c r="B223" s="6"/>
      <c r="C223" s="5"/>
      <c r="D223" s="5"/>
      <c r="E223" s="8"/>
      <c r="F223" s="4"/>
    </row>
    <row r="224" spans="2:6" s="3" customFormat="1" ht="10.5" customHeight="1">
      <c r="B224" s="6"/>
      <c r="C224" s="5"/>
      <c r="D224" s="5"/>
      <c r="E224" s="8"/>
      <c r="F224" s="4"/>
    </row>
    <row r="225" spans="2:6" s="3" customFormat="1" ht="9.75" customHeight="1">
      <c r="B225" s="6"/>
      <c r="C225" s="5"/>
      <c r="D225" s="5"/>
      <c r="E225" s="8"/>
      <c r="F225" s="4"/>
    </row>
    <row r="226" spans="2:6" s="3" customFormat="1" ht="12.75" customHeight="1">
      <c r="B226" s="7"/>
      <c r="C226" s="5"/>
      <c r="D226" s="5"/>
      <c r="E226" s="8"/>
      <c r="F226" s="4"/>
    </row>
    <row r="227" spans="2:6" s="3" customFormat="1" ht="11.25" customHeight="1">
      <c r="B227" s="7"/>
      <c r="C227" s="5"/>
      <c r="D227" s="5"/>
      <c r="E227" s="8"/>
      <c r="F227" s="4"/>
    </row>
    <row r="228" spans="2:6" s="3" customFormat="1" ht="12" customHeight="1">
      <c r="B228" s="10"/>
      <c r="C228" s="11"/>
      <c r="D228" s="11"/>
      <c r="E228" s="8"/>
      <c r="F228" s="12"/>
    </row>
    <row r="229" spans="2:6" s="3" customFormat="1" ht="12.75" customHeight="1">
      <c r="B229" s="6"/>
      <c r="C229" s="5"/>
      <c r="D229" s="5"/>
      <c r="E229" s="8"/>
      <c r="F229" s="4"/>
    </row>
    <row r="230" spans="2:6" s="3" customFormat="1" ht="12.75" customHeight="1">
      <c r="B230" s="6"/>
      <c r="C230" s="5"/>
      <c r="D230" s="5"/>
      <c r="E230" s="8"/>
      <c r="F230" s="4"/>
    </row>
    <row r="231" spans="2:6" s="3" customFormat="1" ht="12.75" customHeight="1">
      <c r="B231" s="6"/>
      <c r="C231" s="5"/>
      <c r="D231" s="5"/>
      <c r="E231" s="8"/>
      <c r="F231" s="4"/>
    </row>
    <row r="232" spans="2:6" s="3" customFormat="1" ht="15" customHeight="1">
      <c r="B232" s="6"/>
      <c r="C232" s="5"/>
      <c r="D232" s="5"/>
      <c r="E232" s="8"/>
      <c r="F232" s="4"/>
    </row>
    <row r="233" spans="2:6" s="3" customFormat="1" ht="15.75" customHeight="1">
      <c r="B233" s="6"/>
      <c r="C233" s="5"/>
      <c r="D233" s="5"/>
      <c r="E233" s="8"/>
      <c r="F233" s="4"/>
    </row>
    <row r="234" spans="2:6" s="3" customFormat="1" ht="13.5" customHeight="1">
      <c r="B234" s="6"/>
      <c r="C234" s="5"/>
      <c r="D234" s="5"/>
      <c r="E234" s="8"/>
      <c r="F234" s="4"/>
    </row>
    <row r="235" spans="2:6" s="3" customFormat="1" ht="14.25" customHeight="1">
      <c r="B235" s="6"/>
      <c r="C235" s="5"/>
      <c r="D235" s="5"/>
      <c r="E235" s="8"/>
      <c r="F235" s="4"/>
    </row>
    <row r="236" spans="2:6" s="3" customFormat="1" ht="18" customHeight="1">
      <c r="B236" s="6"/>
      <c r="C236" s="5"/>
      <c r="D236" s="5"/>
      <c r="E236" s="8"/>
      <c r="F236" s="4"/>
    </row>
    <row r="237" spans="2:6" s="3" customFormat="1" ht="12" customHeight="1">
      <c r="B237" s="6"/>
      <c r="C237" s="5"/>
      <c r="D237" s="5"/>
      <c r="E237" s="8"/>
      <c r="F237" s="4"/>
    </row>
    <row r="238" spans="2:6" s="3" customFormat="1" ht="13.5" customHeight="1">
      <c r="B238" s="6"/>
      <c r="C238" s="5"/>
      <c r="D238" s="5"/>
      <c r="E238" s="8"/>
      <c r="F238" s="4"/>
    </row>
    <row r="239" spans="2:6" s="3" customFormat="1" ht="16.5" customHeight="1">
      <c r="B239" s="6"/>
      <c r="C239" s="5"/>
      <c r="D239" s="5"/>
      <c r="E239" s="8"/>
      <c r="F239" s="4"/>
    </row>
    <row r="240" spans="2:6" s="3" customFormat="1" ht="112.5" customHeight="1">
      <c r="B240" s="6"/>
      <c r="C240" s="5"/>
      <c r="D240" s="5"/>
      <c r="E240" s="8"/>
      <c r="F240" s="4"/>
    </row>
    <row r="241" spans="2:6" s="3" customFormat="1" ht="10.5" customHeight="1">
      <c r="B241" s="9"/>
      <c r="C241" s="5"/>
      <c r="D241" s="5"/>
      <c r="E241" s="8"/>
      <c r="F241" s="4"/>
    </row>
    <row r="242" spans="2:6" s="3" customFormat="1" ht="16.5" customHeight="1">
      <c r="B242" s="6"/>
      <c r="C242" s="5"/>
      <c r="D242" s="5"/>
      <c r="E242" s="8"/>
      <c r="F242" s="4"/>
    </row>
    <row r="243" spans="2:6" s="3" customFormat="1" ht="17.25" customHeight="1">
      <c r="B243" s="6"/>
      <c r="C243" s="5"/>
      <c r="D243" s="5"/>
      <c r="E243" s="8"/>
      <c r="F243" s="4"/>
    </row>
    <row r="244" spans="2:6" s="3" customFormat="1" ht="25.5" customHeight="1">
      <c r="B244" s="6"/>
      <c r="C244" s="5"/>
      <c r="D244" s="5"/>
      <c r="E244" s="8"/>
      <c r="F244" s="4"/>
    </row>
    <row r="245" spans="2:6" s="3" customFormat="1" ht="18.75" customHeight="1">
      <c r="B245" s="6"/>
      <c r="C245" s="5"/>
      <c r="D245" s="5"/>
      <c r="E245" s="8"/>
      <c r="F245" s="4"/>
    </row>
    <row r="246" spans="2:6" s="3" customFormat="1" ht="13.5" customHeight="1">
      <c r="B246" s="6"/>
      <c r="C246" s="5"/>
      <c r="D246" s="5"/>
      <c r="E246" s="8"/>
      <c r="F246" s="4"/>
    </row>
    <row r="247" spans="2:6" s="3" customFormat="1" ht="18" customHeight="1">
      <c r="B247" s="6"/>
      <c r="C247" s="5"/>
      <c r="D247" s="5"/>
      <c r="E247" s="8"/>
      <c r="F247" s="4"/>
    </row>
    <row r="248" spans="2:6" s="3" customFormat="1" ht="16.5" customHeight="1">
      <c r="B248" s="6"/>
      <c r="C248" s="5"/>
      <c r="D248" s="5"/>
      <c r="E248" s="8"/>
      <c r="F248" s="4"/>
    </row>
    <row r="249" spans="2:6" s="3" customFormat="1" ht="18.75" customHeight="1">
      <c r="B249" s="8"/>
      <c r="C249" s="8"/>
      <c r="D249" s="8"/>
      <c r="E249" s="8"/>
      <c r="F249" s="8"/>
    </row>
    <row r="250" spans="2:6" s="3" customFormat="1" ht="18.75" customHeight="1">
      <c r="B250" s="8"/>
      <c r="C250" s="8"/>
      <c r="D250" s="8"/>
      <c r="E250" s="8"/>
      <c r="F250" s="8"/>
    </row>
    <row r="251" spans="2:6" s="3" customFormat="1" ht="12.75" customHeight="1">
      <c r="B251" s="8"/>
      <c r="C251" s="8"/>
      <c r="D251" s="8"/>
      <c r="E251" s="8"/>
      <c r="F251" s="8"/>
    </row>
    <row r="252" spans="2:6" s="3" customFormat="1" ht="21.75" customHeight="1">
      <c r="B252" s="8"/>
      <c r="C252" s="8"/>
      <c r="D252" s="8"/>
      <c r="E252" s="8"/>
      <c r="F252" s="8"/>
    </row>
    <row r="253" spans="2:6" s="3" customFormat="1" ht="12.75" customHeight="1">
      <c r="B253" s="8"/>
      <c r="C253" s="8"/>
      <c r="D253" s="8"/>
      <c r="E253" s="8"/>
      <c r="F253" s="8"/>
    </row>
    <row r="254" spans="2:6" s="3" customFormat="1" ht="14.25" customHeight="1">
      <c r="B254" s="8"/>
      <c r="C254" s="8"/>
      <c r="D254" s="8"/>
      <c r="E254" s="8"/>
      <c r="F254" s="8"/>
    </row>
    <row r="255" spans="2:6" s="3" customFormat="1" ht="23.25" customHeight="1">
      <c r="B255" s="8"/>
      <c r="C255" s="8"/>
      <c r="D255" s="8"/>
      <c r="E255" s="8"/>
      <c r="F255" s="8"/>
    </row>
    <row r="256" spans="2:6" s="3" customFormat="1" ht="12" customHeight="1">
      <c r="B256" s="8"/>
      <c r="C256" s="8"/>
      <c r="D256" s="8"/>
      <c r="E256" s="8"/>
      <c r="F256" s="8"/>
    </row>
    <row r="257" spans="2:6" s="3" customFormat="1" ht="11.25" customHeight="1">
      <c r="B257" s="8"/>
      <c r="C257" s="8"/>
      <c r="D257" s="8"/>
      <c r="E257" s="8"/>
      <c r="F257" s="8"/>
    </row>
    <row r="258" s="3" customFormat="1" ht="22.5" customHeight="1"/>
    <row r="259" s="3" customFormat="1" ht="15.75" customHeight="1"/>
    <row r="260" s="3" customFormat="1" ht="15" customHeight="1"/>
    <row r="261" s="3" customFormat="1" ht="12" customHeight="1"/>
    <row r="262" spans="2:4" s="2" customFormat="1" ht="12" customHeight="1">
      <c r="B262"/>
      <c r="C262"/>
      <c r="D262"/>
    </row>
    <row r="263" spans="2:4" s="2" customFormat="1" ht="12" customHeight="1">
      <c r="B263"/>
      <c r="C263"/>
      <c r="D263"/>
    </row>
    <row r="264" spans="2:4" s="2" customFormat="1" ht="21.75" customHeight="1">
      <c r="B264"/>
      <c r="C264"/>
      <c r="D264"/>
    </row>
    <row r="265" spans="2:4" s="2" customFormat="1" ht="18" customHeight="1">
      <c r="B265"/>
      <c r="C265"/>
      <c r="D265"/>
    </row>
    <row r="266" spans="2:4" s="2" customFormat="1" ht="18.75" customHeight="1">
      <c r="B266"/>
      <c r="C266"/>
      <c r="D266"/>
    </row>
    <row r="267" spans="2:4" s="2" customFormat="1" ht="11.25" customHeight="1">
      <c r="B267"/>
      <c r="C267"/>
      <c r="D267"/>
    </row>
    <row r="268" spans="2:4" s="2" customFormat="1" ht="19.5" customHeight="1">
      <c r="B268"/>
      <c r="C268"/>
      <c r="D268"/>
    </row>
    <row r="269" spans="2:4" s="2" customFormat="1" ht="19.5" customHeight="1">
      <c r="B269"/>
      <c r="C269"/>
      <c r="D269"/>
    </row>
    <row r="270" spans="2:4" s="2" customFormat="1" ht="12.75">
      <c r="B270"/>
      <c r="C270"/>
      <c r="D270"/>
    </row>
    <row r="271" spans="2:4" s="2" customFormat="1" ht="9.75" customHeight="1">
      <c r="B271"/>
      <c r="C271"/>
      <c r="D271"/>
    </row>
    <row r="272" spans="2:4" s="2" customFormat="1" ht="11.25" customHeight="1">
      <c r="B272"/>
      <c r="C272"/>
      <c r="D272"/>
    </row>
    <row r="273" spans="2:4" s="2" customFormat="1" ht="12" customHeight="1">
      <c r="B273"/>
      <c r="C273"/>
      <c r="D273"/>
    </row>
    <row r="274" spans="2:4" s="2" customFormat="1" ht="11.25" customHeight="1">
      <c r="B274"/>
      <c r="C274"/>
      <c r="D274"/>
    </row>
    <row r="275" spans="2:4" s="2" customFormat="1" ht="9.75" customHeight="1">
      <c r="B275"/>
      <c r="C275"/>
      <c r="D275"/>
    </row>
    <row r="276" spans="2:4" s="2" customFormat="1" ht="10.5" customHeight="1">
      <c r="B276"/>
      <c r="C276"/>
      <c r="D276"/>
    </row>
    <row r="277" spans="2:4" s="2" customFormat="1" ht="5.25" customHeight="1">
      <c r="B277"/>
      <c r="C277"/>
      <c r="D277"/>
    </row>
    <row r="278" spans="2:4" s="2" customFormat="1" ht="9.75" customHeight="1">
      <c r="B278"/>
      <c r="C278"/>
      <c r="D278"/>
    </row>
    <row r="279" spans="2:4" s="2" customFormat="1" ht="11.25" customHeight="1">
      <c r="B279"/>
      <c r="C279"/>
      <c r="D279"/>
    </row>
    <row r="280" spans="2:4" s="2" customFormat="1" ht="10.5" customHeight="1">
      <c r="B280"/>
      <c r="C280"/>
      <c r="D280"/>
    </row>
    <row r="281" spans="2:4" s="2" customFormat="1" ht="22.5" customHeight="1">
      <c r="B281"/>
      <c r="C281"/>
      <c r="D281"/>
    </row>
    <row r="282" spans="2:4" s="2" customFormat="1" ht="14.25" customHeight="1">
      <c r="B282"/>
      <c r="C282"/>
      <c r="D282"/>
    </row>
    <row r="283" spans="2:4" s="2" customFormat="1" ht="15" customHeight="1">
      <c r="B283"/>
      <c r="C283"/>
      <c r="D283"/>
    </row>
    <row r="284" spans="2:4" s="2" customFormat="1" ht="15.75" customHeight="1">
      <c r="B284"/>
      <c r="C284"/>
      <c r="D284"/>
    </row>
    <row r="285" spans="2:5" s="2" customFormat="1" ht="13.5" customHeight="1">
      <c r="B285"/>
      <c r="C285"/>
      <c r="D285"/>
      <c r="E285" s="1"/>
    </row>
    <row r="286" spans="2:5" s="2" customFormat="1" ht="12" customHeight="1">
      <c r="B286"/>
      <c r="C286"/>
      <c r="D286"/>
      <c r="E286" s="1"/>
    </row>
    <row r="287" spans="2:5" s="2" customFormat="1" ht="15" customHeight="1">
      <c r="B287"/>
      <c r="C287"/>
      <c r="D287"/>
      <c r="E287"/>
    </row>
    <row r="288" spans="2:5" s="2" customFormat="1" ht="14.25" customHeight="1">
      <c r="B288"/>
      <c r="C288"/>
      <c r="D288"/>
      <c r="E288"/>
    </row>
    <row r="289" spans="2:5" s="2" customFormat="1" ht="13.5" customHeight="1">
      <c r="B289"/>
      <c r="C289"/>
      <c r="D289"/>
      <c r="E289"/>
    </row>
    <row r="290" spans="2:5" s="2" customFormat="1" ht="12" customHeight="1">
      <c r="B290"/>
      <c r="C290"/>
      <c r="D290"/>
      <c r="E290"/>
    </row>
    <row r="291" spans="2:5" s="2" customFormat="1" ht="13.5" customHeight="1">
      <c r="B291"/>
      <c r="C291"/>
      <c r="D291"/>
      <c r="E291"/>
    </row>
    <row r="292" spans="2:5" s="2" customFormat="1" ht="6" customHeight="1">
      <c r="B292"/>
      <c r="C292"/>
      <c r="D292"/>
      <c r="E292"/>
    </row>
    <row r="293" spans="2:5" s="2" customFormat="1" ht="9.75" customHeight="1">
      <c r="B293"/>
      <c r="C293"/>
      <c r="D293"/>
      <c r="E293"/>
    </row>
    <row r="294" spans="1:5" s="2" customFormat="1" ht="15" customHeight="1">
      <c r="A294"/>
      <c r="B294"/>
      <c r="C294"/>
      <c r="D294"/>
      <c r="E294"/>
    </row>
    <row r="295" spans="1:5" s="1" customFormat="1" ht="9.75" customHeight="1">
      <c r="A295"/>
      <c r="B295"/>
      <c r="C295"/>
      <c r="D295"/>
      <c r="E295"/>
    </row>
    <row r="296" spans="1:5" s="1" customFormat="1" ht="24.75" customHeight="1">
      <c r="A296"/>
      <c r="B296"/>
      <c r="C296"/>
      <c r="D296"/>
      <c r="E296"/>
    </row>
  </sheetData>
  <sheetProtection/>
  <mergeCells count="8">
    <mergeCell ref="B4:E4"/>
    <mergeCell ref="E6:G6"/>
    <mergeCell ref="A1:IV1"/>
    <mergeCell ref="A2:IV2"/>
    <mergeCell ref="A3:IV3"/>
    <mergeCell ref="B6:B7"/>
    <mergeCell ref="D6:D7"/>
    <mergeCell ref="C6:C7"/>
  </mergeCells>
  <printOptions/>
  <pageMargins left="0.8661417322834646" right="0.1968503937007874" top="0.2362204724409449" bottom="0.2362204724409449" header="0.2362204724409449" footer="0.2362204724409449"/>
  <pageSetup horizontalDpi="600" verticalDpi="600" orientation="portrait" paperSize="9" scale="59" r:id="rId1"/>
  <headerFooter alignWithMargins="0">
    <oddFooter>&amp;C&amp;P</oddFooter>
  </headerFooter>
  <rowBreaks count="2" manualBreakCount="2">
    <brk id="59" max="9" man="1"/>
    <brk id="1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Customer</cp:lastModifiedBy>
  <cp:lastPrinted>2020-11-12T10:44:31Z</cp:lastPrinted>
  <dcterms:created xsi:type="dcterms:W3CDTF">2004-09-08T09:13:27Z</dcterms:created>
  <dcterms:modified xsi:type="dcterms:W3CDTF">2020-11-13T05:36:36Z</dcterms:modified>
  <cp:category/>
  <cp:version/>
  <cp:contentType/>
  <cp:contentStatus/>
</cp:coreProperties>
</file>