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<sst xmlns="http://schemas.openxmlformats.org/spreadsheetml/2006/main" count="162" uniqueCount="159">
  <si>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</si>
  <si>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</si>
  <si>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</si>
  <si>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</si>
  <si>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</si>
  <si>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</si>
  <si>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</si>
  <si>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</si>
  <si>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</si>
  <si>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</si>
  <si>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</si>
  <si>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</si>
  <si>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</si>
  <si>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</si>
  <si>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</si>
  <si>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</si>
  <si>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</si>
  <si>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</si>
  <si>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</si>
  <si>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</si>
  <si>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</si>
  <si>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</si>
  <si>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</si>
  <si>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</si>
  <si>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</si>
  <si>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</si>
  <si>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</si>
  <si>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</si>
  <si>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</si>
  <si>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</si>
  <si>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</si>
  <si>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</si>
  <si>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</si>
  <si>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</si>
  <si>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</si>
  <si>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</si>
  <si>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</si>
  <si>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</si>
  <si>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</si>
  <si>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</si>
  <si>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</si>
  <si>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</si>
  <si>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</si>
  <si>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</si>
  <si>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</si>
  <si>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</si>
  <si>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</si>
  <si>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</si>
  <si>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</si>
  <si>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</si>
  <si>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</si>
  <si>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</si>
  <si>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</si>
  <si>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</si>
  <si>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</si>
  <si>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</si>
  <si>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</si>
  <si>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</si>
  <si>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</si>
  <si>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</si>
  <si>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</si>
  <si>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</si>
  <si>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</si>
  <si>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</si>
  <si>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</si>
  <si>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</si>
  <si>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</si>
  <si>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</si>
  <si>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</si>
  <si>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</si>
  <si>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</si>
  <si>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</si>
  <si>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</si>
  <si>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</si>
  <si>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</si>
  <si>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</si>
  <si>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</si>
  <si>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</si>
  <si>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</si>
  <si>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</si>
  <si>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</si>
  <si>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</si>
  <si>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</si>
  <si>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</si>
  <si>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</si>
  <si>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</si>
  <si>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</si>
  <si>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</si>
  <si>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</si>
  <si>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</si>
  <si>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</si>
  <si>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</si>
  <si>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</si>
  <si>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</si>
  <si>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</si>
  <si>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</si>
  <si>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</si>
  <si>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</si>
  <si>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>1 11 00000 00 0000 000</t>
  </si>
  <si>
    <t xml:space="preserve"> 1 11 09045 10 0000 120</t>
  </si>
  <si>
    <t xml:space="preserve"> 2 00 00000 00 0000 000</t>
  </si>
  <si>
    <t xml:space="preserve"> 2 02 03000 00 0000 151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</si>
  <si>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</si>
  <si>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</si>
  <si>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</si>
  <si>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</si>
  <si>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</si>
  <si>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</si>
  <si>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</si>
  <si>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</si>
  <si>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</si>
  <si>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</si>
  <si>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</si>
  <si>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ШТРАФЫ,САНКЦИИ,ВОЗМЕЩЕНИЕ УЩЕРБА</t>
  </si>
  <si>
    <t>108 04020 01 1000 110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</si>
  <si>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</si>
  <si>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 xml:space="preserve">Субвенции бюджетам поселений на осуществление государственных полномочий в сфере административных правонарушений  </t>
  </si>
  <si>
    <t>Дотации бюджетам поселений на выравнивание бюджетной обеспеченности из районного бюджета</t>
  </si>
  <si>
    <t xml:space="preserve">Субсидии бюджетам субъектов Российской Федерации и муниципальных образований (межбюджетные субсидии),иные субсидии местным бюджетам на софинансирование  вопросов местного значения </t>
  </si>
  <si>
    <t>114 02053 10 0000 410</t>
  </si>
  <si>
    <t xml:space="preserve"> 1 06 06033 10 0000 110</t>
  </si>
  <si>
    <t xml:space="preserve"> 1 06 06043 10 0000 110</t>
  </si>
  <si>
    <t>114 02053 10 0000 440</t>
  </si>
  <si>
    <t>Доходы от продажи нематериальных активов,находящихся в собственностисельских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материальных запасов по указанному имуществу.</t>
  </si>
  <si>
    <t>Доходы от продажи нематериальных активов,находящихся в собственностисельских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имуществу.</t>
  </si>
  <si>
    <t xml:space="preserve"> 1 06 06040 00 0000 110</t>
  </si>
  <si>
    <t xml:space="preserve"> 1 06 06030 00 0000 110</t>
  </si>
  <si>
    <t>Исполнено Сумма ,руб.</t>
  </si>
  <si>
    <t>Прочие неналоговые доходы бюджетов поселений</t>
  </si>
  <si>
    <t>109 000000 00 000 000</t>
  </si>
  <si>
    <t>109 04053 10 2100 110</t>
  </si>
  <si>
    <t>Задолженность и перерасчеты по отмененнам налогам, сборам и иныи обязательным платежам</t>
  </si>
  <si>
    <t xml:space="preserve">Дотации бюджетам сельских поселений на поддержку мер по  обеспечению  сбалансированности бюджетов </t>
  </si>
  <si>
    <t xml:space="preserve"> 2 02 01003 10 0000 151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</si>
  <si>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</si>
  <si>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</si>
  <si>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</si>
  <si>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c доходов,  полученных физическими лицами, в соответствии со статьей 228 Налогового кодекса Российской Федерации и</t>
  </si>
  <si>
    <t xml:space="preserve"> 1 01 02030 01 0000 110</t>
  </si>
  <si>
    <t xml:space="preserve"> 2 02 15000 00 0000 151</t>
  </si>
  <si>
    <t>202 15001 10 0000 151</t>
  </si>
  <si>
    <t>202 29999 10 0000 151</t>
  </si>
  <si>
    <t xml:space="preserve"> 2 02 20000 00 0000 151</t>
  </si>
  <si>
    <t>202 40000 00 0000 151</t>
  </si>
  <si>
    <t>202 40014 10 0000 151</t>
  </si>
  <si>
    <t xml:space="preserve"> 2 02 30024 10 0000 151</t>
  </si>
  <si>
    <t xml:space="preserve"> 2 02 35118 10 0000 151</t>
  </si>
  <si>
    <t>11302995 10 0000 130</t>
  </si>
  <si>
    <t>11302995 00 0000 000</t>
  </si>
  <si>
    <t>Прочие доходы от компеенсации затрат бюджетов сельских поселений</t>
  </si>
  <si>
    <t>ДОХОДЫ ОТ ОКАЗАНИЯ ПЛАТНЫХ  УСЛУГ ( РАБОТ) И КОМПЕНСАЦИЯ ЗАТРАТ ГОСУДАРСТВА</t>
  </si>
  <si>
    <t xml:space="preserve">     117  00000 00 0000 000</t>
  </si>
  <si>
    <t xml:space="preserve">     117  05050 10 0000 180</t>
  </si>
  <si>
    <t>21860010 10 0000 151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</si>
  <si>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проршлых лет из бюджетов муниципальных образований</t>
  </si>
  <si>
    <t>Объем   поступления доходов бюджета МО "Бестужевское" в 2018 году.</t>
  </si>
  <si>
    <t xml:space="preserve"> 1 01 0201001 0000 110</t>
  </si>
  <si>
    <t>Назначено Сумма,руб.</t>
  </si>
  <si>
    <t>Приложение №2 к  решению сессии Совета депутатов четвертого созыва МО"Бестужевское"  " Об исполнении  бюджета МО"Бестужевское" за 2018год" № 123   от 05.07. 2019года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</si>
</sst>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9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2" fillId="0" borderId="1" xfId="0" applyNumberFormat="1" applyFont="1" applyBorder="1" applyAlignment="1">
      <alignment horizontal="justify" vertical="top" wrapText="1"/>
    </xf>
    <xf numFmtId="4" fontId="18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/>
    </xf>
    <xf numFmtId="4" fontId="14" fillId="3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/>
    </xf>
    <xf numFmtId="4" fontId="14" fillId="0" borderId="2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/>
    </xf>
    <xf numFmtId="49" fontId="6" fillId="2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justify"/>
    </xf>
    <xf numFmtId="0" fontId="0" fillId="0" borderId="1" xfId="0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88"/>
  <sheetViews>
    <sheetView tabSelected="1" workbookViewId="0" topLeftCell="A1">
      <selection activeCell="A88" sqref="A88"/>
    </sheetView>
  </sheetViews>
  <sheetFormatPr defaultColWidth="9.00390625" defaultRowHeight="12.75"/>
  <cols>
    <col min="1" max="1" width="74.375" style="0" customWidth="1"/>
    <col min="2" max="2" width="25.875" style="25" customWidth="1"/>
    <col min="3" max="3" width="12.50390625" style="26" hidden="1" customWidth="1"/>
    <col min="4" max="4" width="16.875" style="26" customWidth="1"/>
    <col min="5" max="5" width="16.125" style="0" customWidth="1"/>
  </cols>
  <sheetData>
    <row r="1" spans="2:4" ht="13.5" customHeight="1">
      <c r="B1" s="64" t="s">
        <v>158</v>
      </c>
      <c r="C1" s="64"/>
      <c r="D1" s="64"/>
    </row>
    <row r="2" spans="2:4" ht="43.5" customHeight="1">
      <c r="B2" s="64"/>
      <c r="C2" s="64"/>
      <c r="D2" s="64"/>
    </row>
    <row r="3" spans="2:4" ht="29.25" customHeight="1">
      <c r="B3" s="64"/>
      <c r="C3" s="64"/>
      <c r="D3" s="64"/>
    </row>
    <row r="4" spans="2:4" ht="11.25" customHeight="1">
      <c r="B4" s="65"/>
      <c r="C4" s="65"/>
      <c r="D4" s="65"/>
    </row>
    <row r="5" spans="1:4" ht="33" customHeight="1">
      <c r="A5" s="63" t="s">
        <v>155</v>
      </c>
      <c r="B5" s="63"/>
      <c r="C5" s="63"/>
      <c r="D5" s="63"/>
    </row>
    <row r="6" spans="1:6" s="6" customFormat="1" ht="48" customHeight="1">
      <c r="A6" s="4" t="s">
        <v>66</v>
      </c>
      <c r="B6" s="4" t="s">
        <v>57</v>
      </c>
      <c r="C6" s="5" t="s">
        <v>67</v>
      </c>
      <c r="D6" s="5" t="s">
        <v>157</v>
      </c>
      <c r="E6" s="62" t="s">
        <v>127</v>
      </c>
      <c r="F6"/>
    </row>
    <row r="7" spans="1:5" s="8" customFormat="1" ht="12.75" customHeight="1">
      <c r="A7" s="7">
        <v>1</v>
      </c>
      <c r="B7" s="7">
        <v>2</v>
      </c>
      <c r="C7" s="7">
        <v>3</v>
      </c>
      <c r="D7" s="43">
        <v>3</v>
      </c>
      <c r="E7" s="52">
        <v>4</v>
      </c>
    </row>
    <row r="8" spans="1:6" s="12" customFormat="1" ht="30" customHeight="1">
      <c r="A8" s="9" t="s">
        <v>68</v>
      </c>
      <c r="B8" s="10" t="s">
        <v>78</v>
      </c>
      <c r="C8" s="11" t="e">
        <f>C9+#REF!+C21+#REF!+C42+#REF!+#REF!+#REF!</f>
        <v>#REF!</v>
      </c>
      <c r="D8" s="44">
        <f>D9+D42+D21+D67+D38+D64+D69+D40+D62</f>
        <v>799063</v>
      </c>
      <c r="E8" s="67">
        <f>E9+E42+E21+E67+E38+E64+E69+E40+E62</f>
        <v>655574.7300000001</v>
      </c>
      <c r="F8" s="51"/>
    </row>
    <row r="9" spans="1:5" ht="14.25">
      <c r="A9" s="29" t="s">
        <v>59</v>
      </c>
      <c r="B9" s="13" t="s">
        <v>79</v>
      </c>
      <c r="C9" s="14">
        <f>C10</f>
        <v>46219</v>
      </c>
      <c r="D9" s="45">
        <f>D10</f>
        <v>141796</v>
      </c>
      <c r="E9" s="31">
        <f>E10</f>
        <v>144825.7</v>
      </c>
    </row>
    <row r="10" spans="1:5" ht="12.75">
      <c r="A10" s="3" t="s">
        <v>60</v>
      </c>
      <c r="B10" s="13" t="s">
        <v>73</v>
      </c>
      <c r="C10" s="15">
        <f>C13+C14</f>
        <v>46219</v>
      </c>
      <c r="D10" s="45">
        <f>D13</f>
        <v>141796</v>
      </c>
      <c r="E10" s="31">
        <f>E13+E20</f>
        <v>144825.7</v>
      </c>
    </row>
    <row r="11" spans="1:5" ht="25.5" hidden="1">
      <c r="A11" s="3" t="s">
        <v>69</v>
      </c>
      <c r="B11" s="13" t="s">
        <v>70</v>
      </c>
      <c r="C11" s="15"/>
      <c r="D11" s="45"/>
      <c r="E11" s="31"/>
    </row>
    <row r="12" spans="1:5" ht="38.25" hidden="1">
      <c r="A12" s="3" t="s">
        <v>71</v>
      </c>
      <c r="B12" s="13" t="s">
        <v>72</v>
      </c>
      <c r="C12" s="15"/>
      <c r="D12" s="45"/>
      <c r="E12" s="31"/>
    </row>
    <row r="13" spans="1:5" ht="50.25" customHeight="1">
      <c r="A13" s="35" t="s">
        <v>80</v>
      </c>
      <c r="B13" s="13" t="s">
        <v>156</v>
      </c>
      <c r="C13" s="15">
        <v>45819</v>
      </c>
      <c r="D13" s="45">
        <v>141796</v>
      </c>
      <c r="E13" s="31">
        <v>144740.92</v>
      </c>
    </row>
    <row r="14" spans="1:5" ht="48" customHeight="1">
      <c r="A14" s="35" t="s">
        <v>105</v>
      </c>
      <c r="B14" s="13" t="s">
        <v>81</v>
      </c>
      <c r="C14" s="15">
        <v>400</v>
      </c>
      <c r="D14" s="45">
        <v>0</v>
      </c>
      <c r="E14" s="31">
        <v>0</v>
      </c>
    </row>
    <row r="15" spans="1:5" ht="25.5" hidden="1">
      <c r="A15" s="3" t="s">
        <v>0</v>
      </c>
      <c r="B15" s="13" t="s">
        <v>1</v>
      </c>
      <c r="C15" s="14"/>
      <c r="D15" s="45"/>
      <c r="E15" s="31"/>
    </row>
    <row r="16" spans="1:5" ht="51" hidden="1">
      <c r="A16" s="3" t="s">
        <v>2</v>
      </c>
      <c r="B16" s="13" t="s">
        <v>3</v>
      </c>
      <c r="C16" s="14"/>
      <c r="D16" s="45"/>
      <c r="E16" s="31"/>
    </row>
    <row r="17" spans="1:5" ht="51" hidden="1">
      <c r="A17" s="3" t="s">
        <v>4</v>
      </c>
      <c r="B17" s="13" t="s">
        <v>5</v>
      </c>
      <c r="C17" s="14"/>
      <c r="D17" s="45"/>
      <c r="E17" s="31"/>
    </row>
    <row r="18" spans="1:5" ht="38.25" hidden="1">
      <c r="A18" s="3" t="s">
        <v>6</v>
      </c>
      <c r="B18" s="13" t="s">
        <v>7</v>
      </c>
      <c r="C18" s="14"/>
      <c r="D18" s="45"/>
      <c r="E18" s="31"/>
    </row>
    <row r="19" spans="1:5" ht="25.5" hidden="1">
      <c r="A19" s="3" t="s">
        <v>8</v>
      </c>
      <c r="B19" s="13" t="s">
        <v>9</v>
      </c>
      <c r="C19" s="14"/>
      <c r="D19" s="45"/>
      <c r="E19" s="31"/>
    </row>
    <row r="20" spans="1:5" ht="25.5" customHeight="1">
      <c r="A20" s="35" t="s">
        <v>137</v>
      </c>
      <c r="B20" s="13" t="s">
        <v>138</v>
      </c>
      <c r="C20" s="14"/>
      <c r="D20" s="45">
        <v>0</v>
      </c>
      <c r="E20" s="31">
        <v>84.78</v>
      </c>
    </row>
    <row r="21" spans="1:5" ht="14.25">
      <c r="A21" s="29" t="s">
        <v>61</v>
      </c>
      <c r="B21" s="13" t="s">
        <v>74</v>
      </c>
      <c r="C21" s="14">
        <f>SUM(C23:C24)</f>
        <v>6928</v>
      </c>
      <c r="D21" s="45">
        <f>SUM(D22+D24)</f>
        <v>500249</v>
      </c>
      <c r="E21" s="31">
        <f>SUM(E22+E24)</f>
        <v>358031.67000000004</v>
      </c>
    </row>
    <row r="22" spans="1:5" ht="14.25">
      <c r="A22" s="3" t="s">
        <v>82</v>
      </c>
      <c r="B22" s="13" t="s">
        <v>83</v>
      </c>
      <c r="C22" s="14"/>
      <c r="D22" s="45">
        <f>D23</f>
        <v>99000</v>
      </c>
      <c r="E22" s="31">
        <f>E23</f>
        <v>33919.76</v>
      </c>
    </row>
    <row r="23" spans="1:5" ht="23.25" customHeight="1">
      <c r="A23" s="35" t="s">
        <v>84</v>
      </c>
      <c r="B23" s="13" t="s">
        <v>75</v>
      </c>
      <c r="C23" s="15">
        <v>3986</v>
      </c>
      <c r="D23" s="45">
        <v>99000</v>
      </c>
      <c r="E23" s="31">
        <v>33919.76</v>
      </c>
    </row>
    <row r="24" spans="1:5" ht="13.5" customHeight="1">
      <c r="A24" s="3" t="s">
        <v>62</v>
      </c>
      <c r="B24" s="13" t="s">
        <v>76</v>
      </c>
      <c r="C24" s="15">
        <v>2942</v>
      </c>
      <c r="D24" s="45">
        <f>SUM(D34+D36)</f>
        <v>401249</v>
      </c>
      <c r="E24" s="31">
        <f>SUM(E34+E36)</f>
        <v>324111.91000000003</v>
      </c>
    </row>
    <row r="25" spans="1:5" ht="51" hidden="1">
      <c r="A25" s="3" t="s">
        <v>10</v>
      </c>
      <c r="B25" s="13" t="s">
        <v>86</v>
      </c>
      <c r="C25" s="15"/>
      <c r="D25" s="45"/>
      <c r="E25" s="31"/>
    </row>
    <row r="26" spans="1:5" ht="25.5" hidden="1">
      <c r="A26" s="3" t="s">
        <v>63</v>
      </c>
      <c r="B26" s="13" t="s">
        <v>87</v>
      </c>
      <c r="C26" s="14"/>
      <c r="D26" s="45"/>
      <c r="E26" s="31"/>
    </row>
    <row r="27" spans="1:5" ht="25.5" hidden="1">
      <c r="A27" s="3" t="s">
        <v>11</v>
      </c>
      <c r="B27" s="13" t="s">
        <v>88</v>
      </c>
      <c r="C27" s="14"/>
      <c r="D27" s="45"/>
      <c r="E27" s="31"/>
    </row>
    <row r="28" spans="1:5" ht="25.5" hidden="1">
      <c r="A28" s="3" t="s">
        <v>12</v>
      </c>
      <c r="B28" s="13" t="s">
        <v>89</v>
      </c>
      <c r="C28" s="14"/>
      <c r="D28" s="45"/>
      <c r="E28" s="31"/>
    </row>
    <row r="29" spans="1:5" ht="25.5" hidden="1">
      <c r="A29" s="3" t="s">
        <v>13</v>
      </c>
      <c r="B29" s="13" t="s">
        <v>90</v>
      </c>
      <c r="C29" s="14"/>
      <c r="D29" s="45"/>
      <c r="E29" s="31"/>
    </row>
    <row r="30" spans="1:5" ht="14.25" hidden="1">
      <c r="A30" s="3" t="s">
        <v>64</v>
      </c>
      <c r="B30" s="13" t="s">
        <v>91</v>
      </c>
      <c r="C30" s="14"/>
      <c r="D30" s="45"/>
      <c r="E30" s="31"/>
    </row>
    <row r="31" spans="1:5" ht="14.25" hidden="1">
      <c r="A31" s="3" t="s">
        <v>14</v>
      </c>
      <c r="B31" s="13" t="s">
        <v>92</v>
      </c>
      <c r="C31" s="14"/>
      <c r="D31" s="45"/>
      <c r="E31" s="31"/>
    </row>
    <row r="32" spans="1:5" ht="38.25" hidden="1">
      <c r="A32" s="3" t="s">
        <v>15</v>
      </c>
      <c r="B32" s="13" t="s">
        <v>93</v>
      </c>
      <c r="C32" s="14"/>
      <c r="D32" s="45"/>
      <c r="E32" s="31"/>
    </row>
    <row r="33" spans="1:5" ht="14.25" hidden="1">
      <c r="A33" s="3" t="s">
        <v>16</v>
      </c>
      <c r="B33" s="13" t="s">
        <v>94</v>
      </c>
      <c r="C33" s="14"/>
      <c r="D33" s="45"/>
      <c r="E33" s="31"/>
    </row>
    <row r="34" spans="1:5" ht="24" customHeight="1">
      <c r="A34" s="35" t="s">
        <v>85</v>
      </c>
      <c r="B34" s="13" t="s">
        <v>126</v>
      </c>
      <c r="C34" s="14"/>
      <c r="D34" s="45">
        <f>SUM(D35)</f>
        <v>144742</v>
      </c>
      <c r="E34" s="31">
        <f>SUM(E35)</f>
        <v>66047.12</v>
      </c>
    </row>
    <row r="35" spans="1:5" ht="38.25" customHeight="1">
      <c r="A35" s="35" t="s">
        <v>95</v>
      </c>
      <c r="B35" s="13" t="s">
        <v>120</v>
      </c>
      <c r="C35" s="14"/>
      <c r="D35" s="45">
        <v>144742</v>
      </c>
      <c r="E35" s="31">
        <v>66047.12</v>
      </c>
    </row>
    <row r="36" spans="1:5" ht="24.75" customHeight="1">
      <c r="A36" s="35" t="s">
        <v>96</v>
      </c>
      <c r="B36" s="13" t="s">
        <v>125</v>
      </c>
      <c r="C36" s="14"/>
      <c r="D36" s="45">
        <f>SUM(D37)</f>
        <v>256507</v>
      </c>
      <c r="E36" s="31">
        <f>SUM(E37)</f>
        <v>258064.79</v>
      </c>
    </row>
    <row r="37" spans="1:5" ht="36">
      <c r="A37" s="35" t="s">
        <v>97</v>
      </c>
      <c r="B37" s="13" t="s">
        <v>121</v>
      </c>
      <c r="C37" s="14"/>
      <c r="D37" s="45">
        <v>256507</v>
      </c>
      <c r="E37" s="31">
        <v>258064.79</v>
      </c>
    </row>
    <row r="38" spans="1:5" ht="14.25">
      <c r="A38" s="29" t="s">
        <v>108</v>
      </c>
      <c r="B38" s="13" t="s">
        <v>109</v>
      </c>
      <c r="C38" s="14"/>
      <c r="D38" s="45">
        <f>SUM(D39)</f>
        <v>12660</v>
      </c>
      <c r="E38" s="31">
        <f>SUM(E39)</f>
        <v>12660</v>
      </c>
    </row>
    <row r="39" spans="1:5" ht="14.25">
      <c r="A39" s="35" t="s">
        <v>106</v>
      </c>
      <c r="B39" s="22" t="s">
        <v>114</v>
      </c>
      <c r="C39" s="14"/>
      <c r="D39" s="45">
        <v>12660</v>
      </c>
      <c r="E39" s="31">
        <v>12660</v>
      </c>
    </row>
    <row r="40" spans="1:5" ht="25.5">
      <c r="A40" s="29" t="s">
        <v>63</v>
      </c>
      <c r="B40" s="13" t="s">
        <v>129</v>
      </c>
      <c r="C40" s="14"/>
      <c r="D40" s="45">
        <f>SUM(D41)</f>
        <v>0</v>
      </c>
      <c r="E40" s="31">
        <v>0</v>
      </c>
    </row>
    <row r="41" spans="1:5" ht="27" customHeight="1">
      <c r="A41" s="35" t="s">
        <v>131</v>
      </c>
      <c r="B41" s="22" t="s">
        <v>130</v>
      </c>
      <c r="C41" s="14"/>
      <c r="D41" s="45">
        <v>0</v>
      </c>
      <c r="E41" s="31">
        <v>0</v>
      </c>
    </row>
    <row r="42" spans="1:5" ht="27.75" customHeight="1">
      <c r="A42" s="29" t="s">
        <v>65</v>
      </c>
      <c r="B42" s="13" t="s">
        <v>98</v>
      </c>
      <c r="C42" s="14">
        <f>SUM(C44:C49)</f>
        <v>4245</v>
      </c>
      <c r="D42" s="45">
        <f>D49</f>
        <v>73000</v>
      </c>
      <c r="E42" s="31">
        <f>E49</f>
        <v>72678.65</v>
      </c>
    </row>
    <row r="43" spans="1:5" s="18" customFormat="1" ht="22.5" customHeight="1" hidden="1">
      <c r="A43" s="37" t="s">
        <v>17</v>
      </c>
      <c r="B43" s="16"/>
      <c r="C43" s="17"/>
      <c r="D43" s="46">
        <v>-1380000</v>
      </c>
      <c r="E43" s="34">
        <v>-1380000</v>
      </c>
    </row>
    <row r="44" spans="1:5" s="2" customFormat="1" ht="36" hidden="1">
      <c r="A44" s="38" t="s">
        <v>18</v>
      </c>
      <c r="B44" s="13" t="s">
        <v>19</v>
      </c>
      <c r="C44" s="19">
        <v>311</v>
      </c>
      <c r="D44" s="47">
        <v>311</v>
      </c>
      <c r="E44" s="32">
        <v>311</v>
      </c>
    </row>
    <row r="45" spans="1:5" s="2" customFormat="1" ht="36" hidden="1">
      <c r="A45" s="38" t="s">
        <v>20</v>
      </c>
      <c r="B45" s="13" t="s">
        <v>21</v>
      </c>
      <c r="C45" s="19">
        <v>629</v>
      </c>
      <c r="D45" s="47">
        <v>629</v>
      </c>
      <c r="E45" s="32">
        <v>629</v>
      </c>
    </row>
    <row r="46" spans="1:5" s="2" customFormat="1" ht="36" hidden="1">
      <c r="A46" s="38" t="s">
        <v>22</v>
      </c>
      <c r="B46" s="13" t="s">
        <v>23</v>
      </c>
      <c r="C46" s="19">
        <v>286</v>
      </c>
      <c r="D46" s="47">
        <v>286</v>
      </c>
      <c r="E46" s="32">
        <v>286</v>
      </c>
    </row>
    <row r="47" spans="1:5" s="2" customFormat="1" ht="36" hidden="1">
      <c r="A47" s="38" t="s">
        <v>24</v>
      </c>
      <c r="B47" s="13" t="s">
        <v>25</v>
      </c>
      <c r="C47" s="19">
        <v>1788</v>
      </c>
      <c r="D47" s="47">
        <v>1788</v>
      </c>
      <c r="E47" s="32">
        <v>1788</v>
      </c>
    </row>
    <row r="48" spans="1:5" s="2" customFormat="1" ht="48" hidden="1">
      <c r="A48" s="38" t="s">
        <v>26</v>
      </c>
      <c r="B48" s="13" t="s">
        <v>27</v>
      </c>
      <c r="C48" s="19">
        <v>31</v>
      </c>
      <c r="D48" s="47">
        <v>31</v>
      </c>
      <c r="E48" s="32">
        <v>31</v>
      </c>
    </row>
    <row r="49" spans="1:5" s="27" customFormat="1" ht="36">
      <c r="A49" s="36" t="s">
        <v>77</v>
      </c>
      <c r="B49" s="28" t="s">
        <v>99</v>
      </c>
      <c r="C49" s="19">
        <v>1200</v>
      </c>
      <c r="D49" s="47">
        <v>73000</v>
      </c>
      <c r="E49" s="32">
        <v>72678.65</v>
      </c>
    </row>
    <row r="50" spans="1:5" ht="28.5" customHeight="1" hidden="1">
      <c r="A50" s="3" t="s">
        <v>28</v>
      </c>
      <c r="B50" s="21" t="s">
        <v>29</v>
      </c>
      <c r="C50" s="14"/>
      <c r="D50" s="45"/>
      <c r="E50" s="31"/>
    </row>
    <row r="51" spans="1:5" ht="28.5" customHeight="1" hidden="1">
      <c r="A51" s="3" t="s">
        <v>30</v>
      </c>
      <c r="B51" s="21" t="s">
        <v>31</v>
      </c>
      <c r="C51" s="14"/>
      <c r="D51" s="45"/>
      <c r="E51" s="31"/>
    </row>
    <row r="52" spans="1:5" ht="28.5" customHeight="1" hidden="1">
      <c r="A52" s="3" t="s">
        <v>32</v>
      </c>
      <c r="B52" s="21" t="s">
        <v>33</v>
      </c>
      <c r="C52" s="14"/>
      <c r="D52" s="45"/>
      <c r="E52" s="31"/>
    </row>
    <row r="53" spans="1:5" ht="28.5" customHeight="1" hidden="1">
      <c r="A53" s="3" t="s">
        <v>34</v>
      </c>
      <c r="B53" s="21" t="s">
        <v>35</v>
      </c>
      <c r="C53" s="14"/>
      <c r="D53" s="45"/>
      <c r="E53" s="31"/>
    </row>
    <row r="54" spans="1:5" ht="14.25" hidden="1">
      <c r="A54" s="3" t="s">
        <v>36</v>
      </c>
      <c r="B54" s="21" t="s">
        <v>37</v>
      </c>
      <c r="C54" s="14"/>
      <c r="D54" s="45"/>
      <c r="E54" s="31"/>
    </row>
    <row r="55" spans="1:5" ht="14.25" hidden="1">
      <c r="A55" s="3" t="s">
        <v>38</v>
      </c>
      <c r="B55" s="21" t="s">
        <v>39</v>
      </c>
      <c r="C55" s="14"/>
      <c r="D55" s="45"/>
      <c r="E55" s="31"/>
    </row>
    <row r="56" spans="1:5" ht="25.5" hidden="1">
      <c r="A56" s="3" t="s">
        <v>40</v>
      </c>
      <c r="B56" s="21" t="s">
        <v>41</v>
      </c>
      <c r="C56" s="14"/>
      <c r="D56" s="45"/>
      <c r="E56" s="31"/>
    </row>
    <row r="57" spans="1:5" ht="25.5" hidden="1">
      <c r="A57" s="3" t="s">
        <v>42</v>
      </c>
      <c r="B57" s="21" t="s">
        <v>43</v>
      </c>
      <c r="C57" s="14"/>
      <c r="D57" s="45"/>
      <c r="E57" s="31"/>
    </row>
    <row r="58" spans="1:5" ht="14.25" hidden="1">
      <c r="A58" s="3" t="s">
        <v>44</v>
      </c>
      <c r="B58" s="22" t="s">
        <v>45</v>
      </c>
      <c r="C58" s="14"/>
      <c r="D58" s="45"/>
      <c r="E58" s="31"/>
    </row>
    <row r="59" spans="1:5" ht="25.5" hidden="1">
      <c r="A59" s="3" t="s">
        <v>46</v>
      </c>
      <c r="B59" s="22" t="s">
        <v>47</v>
      </c>
      <c r="C59" s="14"/>
      <c r="D59" s="45"/>
      <c r="E59" s="31"/>
    </row>
    <row r="60" spans="1:5" ht="14.25" hidden="1">
      <c r="A60" s="3" t="s">
        <v>48</v>
      </c>
      <c r="B60" s="22" t="s">
        <v>49</v>
      </c>
      <c r="C60" s="14"/>
      <c r="D60" s="45"/>
      <c r="E60" s="31"/>
    </row>
    <row r="61" spans="1:5" ht="14.25" hidden="1">
      <c r="A61" s="3" t="s">
        <v>50</v>
      </c>
      <c r="B61" s="22" t="s">
        <v>51</v>
      </c>
      <c r="C61" s="14"/>
      <c r="D61" s="45"/>
      <c r="E61" s="31"/>
    </row>
    <row r="62" spans="1:5" ht="25.5">
      <c r="A62" s="61" t="s">
        <v>150</v>
      </c>
      <c r="B62" s="60" t="s">
        <v>148</v>
      </c>
      <c r="C62" s="14"/>
      <c r="D62" s="45">
        <f>SUM(D63)</f>
        <v>25358</v>
      </c>
      <c r="E62" s="31">
        <f>SUM(E63)</f>
        <v>25357.65</v>
      </c>
    </row>
    <row r="63" spans="1:5" ht="14.25">
      <c r="A63" s="59" t="s">
        <v>149</v>
      </c>
      <c r="B63" s="60" t="s">
        <v>147</v>
      </c>
      <c r="C63" s="14"/>
      <c r="D63" s="45">
        <v>25358</v>
      </c>
      <c r="E63" s="31">
        <v>25357.65</v>
      </c>
    </row>
    <row r="64" spans="1:5" ht="25.5">
      <c r="A64" s="29" t="s">
        <v>110</v>
      </c>
      <c r="B64" s="22" t="s">
        <v>111</v>
      </c>
      <c r="C64" s="14"/>
      <c r="D64" s="48">
        <f>SUM(D65:D66)</f>
        <v>0</v>
      </c>
      <c r="E64" s="42">
        <f>SUM(E65:E66)</f>
        <v>0</v>
      </c>
    </row>
    <row r="65" spans="1:5" ht="51.75" customHeight="1">
      <c r="A65" s="35" t="s">
        <v>124</v>
      </c>
      <c r="B65" s="22" t="s">
        <v>119</v>
      </c>
      <c r="C65" s="14"/>
      <c r="D65" s="45">
        <v>0</v>
      </c>
      <c r="E65" s="31">
        <v>0</v>
      </c>
    </row>
    <row r="66" spans="1:5" ht="50.25" customHeight="1">
      <c r="A66" s="35" t="s">
        <v>123</v>
      </c>
      <c r="B66" s="22" t="s">
        <v>122</v>
      </c>
      <c r="C66" s="14"/>
      <c r="D66" s="45">
        <v>0</v>
      </c>
      <c r="E66" s="31">
        <v>0</v>
      </c>
    </row>
    <row r="67" spans="1:5" ht="17.25" customHeight="1">
      <c r="A67" s="39" t="s">
        <v>113</v>
      </c>
      <c r="B67" s="22" t="s">
        <v>107</v>
      </c>
      <c r="C67" s="14"/>
      <c r="D67" s="45">
        <f>SUM(D68)</f>
        <v>46000</v>
      </c>
      <c r="E67" s="31">
        <f>SUM(E68)</f>
        <v>46000</v>
      </c>
    </row>
    <row r="68" spans="1:5" ht="24">
      <c r="A68" s="35" t="s">
        <v>103</v>
      </c>
      <c r="B68" s="22" t="s">
        <v>104</v>
      </c>
      <c r="C68" s="14"/>
      <c r="D68" s="45">
        <v>46000</v>
      </c>
      <c r="E68" s="56">
        <v>46000</v>
      </c>
    </row>
    <row r="69" spans="1:197" s="1" customFormat="1" ht="18.75" customHeight="1">
      <c r="A69" s="39" t="s">
        <v>44</v>
      </c>
      <c r="B69" s="1" t="s">
        <v>151</v>
      </c>
      <c r="D69" s="55">
        <f>SUM(D70)</f>
        <v>0</v>
      </c>
      <c r="E69" s="66">
        <f>SUM(E70)</f>
        <v>-3978.94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</row>
    <row r="70" spans="1:197" s="1" customFormat="1" ht="20.25" customHeight="1">
      <c r="A70" s="1" t="s">
        <v>128</v>
      </c>
      <c r="B70" s="1" t="s">
        <v>152</v>
      </c>
      <c r="D70" s="55">
        <v>0</v>
      </c>
      <c r="E70" s="66">
        <v>-3978.94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</row>
    <row r="71" spans="1:5" s="12" customFormat="1" ht="16.5" customHeight="1">
      <c r="A71" s="9" t="s">
        <v>52</v>
      </c>
      <c r="B71" s="23" t="s">
        <v>100</v>
      </c>
      <c r="C71" s="11" t="e">
        <f>C72+C82+#REF!</f>
        <v>#REF!</v>
      </c>
      <c r="D71" s="44">
        <f>SUM(D72+D77+D80+D82+D85)</f>
        <v>3776213.32</v>
      </c>
      <c r="E71" s="44">
        <f>SUM(E72+E77+E80+E82+E85)</f>
        <v>3654885.48</v>
      </c>
    </row>
    <row r="72" spans="1:5" ht="15" customHeight="1">
      <c r="A72" s="30" t="s">
        <v>53</v>
      </c>
      <c r="B72" s="20" t="s">
        <v>139</v>
      </c>
      <c r="C72" s="24">
        <v>150195</v>
      </c>
      <c r="D72" s="49">
        <f>SUM(D74:D76)</f>
        <v>1218692</v>
      </c>
      <c r="E72" s="41">
        <f>SUM(E74+E75+E76)</f>
        <v>1218692</v>
      </c>
    </row>
    <row r="73" spans="1:5" ht="15" customHeight="1" hidden="1">
      <c r="A73" s="1" t="s">
        <v>58</v>
      </c>
      <c r="B73" s="20" t="s">
        <v>102</v>
      </c>
      <c r="C73" s="24"/>
      <c r="D73" s="50"/>
      <c r="E73" s="33"/>
    </row>
    <row r="74" spans="1:5" ht="20.25" customHeight="1">
      <c r="A74" s="1" t="s">
        <v>112</v>
      </c>
      <c r="B74" s="20" t="s">
        <v>140</v>
      </c>
      <c r="C74" s="24"/>
      <c r="D74" s="33">
        <v>164200</v>
      </c>
      <c r="E74" s="33">
        <v>164200</v>
      </c>
    </row>
    <row r="75" spans="1:5" ht="27.75" customHeight="1">
      <c r="A75" s="1" t="s">
        <v>117</v>
      </c>
      <c r="B75" s="20" t="s">
        <v>140</v>
      </c>
      <c r="C75" s="24"/>
      <c r="D75" s="33">
        <v>1054492</v>
      </c>
      <c r="E75" s="33">
        <v>1054492</v>
      </c>
    </row>
    <row r="76" spans="1:5" ht="27.75" customHeight="1">
      <c r="A76" s="1" t="s">
        <v>132</v>
      </c>
      <c r="B76" s="20" t="s">
        <v>133</v>
      </c>
      <c r="C76" s="24"/>
      <c r="D76" s="33">
        <v>0</v>
      </c>
      <c r="E76" s="33">
        <v>0</v>
      </c>
    </row>
    <row r="77" spans="1:5" ht="15" customHeight="1">
      <c r="A77" s="30" t="s">
        <v>55</v>
      </c>
      <c r="B77" s="20" t="s">
        <v>142</v>
      </c>
      <c r="C77" s="24"/>
      <c r="D77" s="49">
        <f>SUM(D78:D79)</f>
        <v>649626</v>
      </c>
      <c r="E77" s="41">
        <f>SUM(E78+E79)</f>
        <v>649626</v>
      </c>
    </row>
    <row r="78" spans="1:5" ht="41.25" customHeight="1">
      <c r="A78" s="36" t="s">
        <v>118</v>
      </c>
      <c r="B78" s="20" t="s">
        <v>141</v>
      </c>
      <c r="C78" s="24"/>
      <c r="D78" s="33">
        <v>649626</v>
      </c>
      <c r="E78" s="33">
        <v>649626</v>
      </c>
    </row>
    <row r="79" spans="1:5" ht="41.25" customHeight="1">
      <c r="A79" s="36" t="s">
        <v>134</v>
      </c>
      <c r="B79" s="57">
        <v>20202077100000100</v>
      </c>
      <c r="C79" s="24"/>
      <c r="D79" s="33">
        <v>0</v>
      </c>
      <c r="E79" s="33">
        <v>0</v>
      </c>
    </row>
    <row r="80" spans="1:5" ht="27" customHeight="1">
      <c r="A80" s="58" t="s">
        <v>135</v>
      </c>
      <c r="B80" s="20" t="s">
        <v>143</v>
      </c>
      <c r="C80" s="24"/>
      <c r="D80" s="41">
        <f>SUM(D81)</f>
        <v>1746123.5</v>
      </c>
      <c r="E80" s="41">
        <f>SUM(E81)</f>
        <v>1624795.66</v>
      </c>
    </row>
    <row r="81" spans="1:5" ht="41.25" customHeight="1">
      <c r="A81" s="40" t="s">
        <v>136</v>
      </c>
      <c r="B81" s="20" t="s">
        <v>144</v>
      </c>
      <c r="C81" s="24"/>
      <c r="D81" s="33">
        <v>1746123.5</v>
      </c>
      <c r="E81" s="33">
        <v>1624795.66</v>
      </c>
    </row>
    <row r="82" spans="1:5" ht="16.5" customHeight="1">
      <c r="A82" s="30" t="s">
        <v>54</v>
      </c>
      <c r="B82" s="20" t="s">
        <v>101</v>
      </c>
      <c r="C82" s="24">
        <v>128404</v>
      </c>
      <c r="D82" s="49">
        <f>SUM(D83:D84)</f>
        <v>160200</v>
      </c>
      <c r="E82" s="41">
        <f>SUM(E83+E84)</f>
        <v>160200</v>
      </c>
    </row>
    <row r="83" spans="1:5" ht="24" customHeight="1">
      <c r="A83" s="36" t="s">
        <v>115</v>
      </c>
      <c r="B83" s="20" t="s">
        <v>146</v>
      </c>
      <c r="C83" s="24"/>
      <c r="D83" s="50">
        <v>97700</v>
      </c>
      <c r="E83" s="33">
        <v>97700</v>
      </c>
    </row>
    <row r="84" spans="1:5" ht="24" customHeight="1">
      <c r="A84" s="36" t="s">
        <v>116</v>
      </c>
      <c r="B84" s="20" t="s">
        <v>145</v>
      </c>
      <c r="C84" s="24"/>
      <c r="D84" s="50">
        <v>62500</v>
      </c>
      <c r="E84" s="33">
        <v>62500</v>
      </c>
    </row>
    <row r="85" spans="1:5" ht="50.25" customHeight="1">
      <c r="A85" s="1" t="s">
        <v>154</v>
      </c>
      <c r="B85" s="20" t="s">
        <v>153</v>
      </c>
      <c r="C85" s="24"/>
      <c r="D85" s="50">
        <v>1571.82</v>
      </c>
      <c r="E85" s="33">
        <v>1571.82</v>
      </c>
    </row>
    <row r="86" spans="1:5" ht="21" customHeight="1">
      <c r="A86" s="9" t="s">
        <v>56</v>
      </c>
      <c r="B86" s="23"/>
      <c r="C86" s="11" t="e">
        <f>C71+C8</f>
        <v>#REF!</v>
      </c>
      <c r="D86" s="44">
        <f>SUM(D8+D71)</f>
        <v>4575276.32</v>
      </c>
      <c r="E86" s="67">
        <f>SUM(E8+E71)</f>
        <v>4310460.21</v>
      </c>
    </row>
    <row r="87" ht="15" customHeight="1">
      <c r="E87" s="53"/>
    </row>
    <row r="88" ht="12.75">
      <c r="E88" s="53"/>
    </row>
  </sheetData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79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2019-07-09T07:18:15Z</cp:lastPrinted>
  <dcterms:created xsi:type="dcterms:W3CDTF">2005-12-16T07:43:52Z</dcterms:created>
  <dcterms:modified xsi:type="dcterms:W3CDTF">2019-07-09T07:18:55Z</dcterms:modified>
  <cp:category/>
  <cp:version/>
  <cp:contentType/>
  <cp:contentStatus/>
</cp:coreProperties>
</file>