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75" windowHeight="8805" activeTab="0"/>
  </bookViews>
  <sheets>
    <sheet name="Дох ПРИЛ.6" sheetId="1" r:id="rId1"/>
  </sheets>
  <definedNames/>
  <calcPr fullCalcOnLoad="1"/>
</workbook>
</file>

<file path=xl/sharedStrings.xml><?xml version="1.0" encoding="utf-8"?>
<sst xmlns="http://schemas.openxmlformats.org/spreadsheetml/2006/main" count="142" uniqueCount="140">
  <si>
    <t>- 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</si>
  <si>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</si>
  <si>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</t>
  </si>
  <si>
    <t>000 1 01 02040 01 0000 110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</si>
  <si>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</si>
  <si>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</si>
  <si>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</si>
  <si>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</si>
  <si>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</si>
  <si>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</si>
  <si>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</si>
  <si>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</si>
  <si>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Прочие налоги и сборы (по отмененным налогам и сборам субъектов Российской Федерации)</t>
  </si>
  <si>
    <t>сбор на нужды образовательных учреждений, взимаемый с юридических лиц</t>
  </si>
  <si>
    <t>налог на рекламу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</si>
  <si>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</si>
  <si>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</si>
  <si>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ПОС ОКТЯБРЬСКИЙ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</si>
  <si>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</si>
  <si>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000 1 11 05011 03 0000 120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</si>
  <si>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</si>
  <si>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000 1 11 05012 03 0000 120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</si>
  <si>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</si>
  <si>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000 1 11 05013 03 0000 120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</si>
  <si>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</si>
  <si>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000 1 11 05014 03 0000 120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</si>
  <si>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</si>
  <si>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000 1 11 05015 03 0000 120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</si>
  <si>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</si>
  <si>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</si>
  <si>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</si>
  <si>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</si>
  <si>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прочие лицензионные сборы</t>
  </si>
  <si>
    <t>000 1 13 02020 00 0000 130</t>
  </si>
  <si>
    <t>прочие лицензионные сборы, зачисляемые в местные бюджеты</t>
  </si>
  <si>
    <t>000 1 13 02023 03 0000 130</t>
  </si>
  <si>
    <t>Доходы от продажи нематериальных активов</t>
  </si>
  <si>
    <t>000 1 14 04000 00 0000 420</t>
  </si>
  <si>
    <t>Доходы местных бюджетов от продажи нематериальных активов</t>
  </si>
  <si>
    <t>000 1 14 04030 03 0000 420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</si>
  <si>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</si>
  <si>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</si>
  <si>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муниципальными организациями за выполнение определенных функций</t>
  </si>
  <si>
    <t>000 1 15 02030 03 0000 140</t>
  </si>
  <si>
    <t>ПРОЧИЕ НЕНАЛОГОВЫЕ ДОХОДЫ</t>
  </si>
  <si>
    <t>000 1 17 00000 00 0000 000</t>
  </si>
  <si>
    <t>Возмещение потерь сельскохозяйственного производства, связанных с изъятием сельскохозяйственных угодий</t>
  </si>
  <si>
    <t>000 1 17 02000 03 0000 120</t>
  </si>
  <si>
    <t>Прочие неналоговые доходы</t>
  </si>
  <si>
    <t>000 1 17 05000 00 0000 180</t>
  </si>
  <si>
    <t>- прочие неналоговые доходы местных бюджетов</t>
  </si>
  <si>
    <t>000 1 17 05030 03 0000 180</t>
  </si>
  <si>
    <t>БЕЗВОЗМЕЗДНЫЕ ПОСТУПЛЕНИЯ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</si>
  <si>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</si>
  <si>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</si>
  <si>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</si>
  <si>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ВСЕГО ДОХОДОВ</t>
  </si>
  <si>
    <t>Код дохода</t>
  </si>
  <si>
    <t>Дотации бюджетам муниципальных районов на выравнивание уровня бюджетной обеспеченности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</si>
  <si>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</si>
  <si>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</si>
  <si>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</si>
  <si>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</si>
  <si>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</si>
  <si>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</si>
  <si>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</si>
  <si>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 xml:space="preserve"> Наименование показателя</t>
  </si>
  <si>
    <t>Сумма,               тыс. руб.</t>
  </si>
  <si>
    <t>ДОХОДЫ</t>
  </si>
  <si>
    <t>-налог на доходы физических лиц с доходов, полученных в виде дивидендов от долевого участия в деятельности организаций</t>
  </si>
  <si>
    <t>000 1 01 02010 01 0000 110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</si>
  <si>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</si>
  <si>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</si>
  <si>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 xml:space="preserve"> 1 01 02000 01 0000 110</t>
  </si>
  <si>
    <t xml:space="preserve"> 1 06 00000 00 0000 000</t>
  </si>
  <si>
    <t xml:space="preserve"> 1 06 01030 10 0000 110</t>
  </si>
  <si>
    <t xml:space="preserve"> 1 06 06000 00 0000 110</t>
  </si>
  <si>
    <t>Прочие поступления от использования имущества 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</si>
  <si>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 xml:space="preserve"> 1 00 00000 00 0000 000</t>
  </si>
  <si>
    <t xml:space="preserve"> 1 01 00000 00 0000 000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</si>
  <si>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</si>
  <si>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 xml:space="preserve"> 1 01 02021 01 0000 110</t>
  </si>
  <si>
    <t xml:space="preserve">Налоги на имущество физических лиц  </t>
  </si>
  <si>
    <t xml:space="preserve"> 1 06 01000 00 0000 110</t>
  </si>
  <si>
    <t>Налоги на имущество физических лиц ,взимаемый по ставкам ,применяемым к объектам налогообложения ,расположенных в границах поселений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</si>
  <si>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</t>
  </si>
  <si>
    <t xml:space="preserve"> 2 06 06000 00 0000 110</t>
  </si>
  <si>
    <t xml:space="preserve"> 3 06 06000 00 0000 110</t>
  </si>
  <si>
    <t xml:space="preserve"> 4 06 06000 00 0000 110</t>
  </si>
  <si>
    <t xml:space="preserve"> 5 06 06000 00 0000 110</t>
  </si>
  <si>
    <t xml:space="preserve"> 6 06 06000 00 0000 110</t>
  </si>
  <si>
    <t xml:space="preserve"> 7 06 06000 00 0000 110</t>
  </si>
  <si>
    <t xml:space="preserve"> 8 06 06000 00 0000 110</t>
  </si>
  <si>
    <t xml:space="preserve"> 9 06 06000 00 0000 110</t>
  </si>
  <si>
    <t xml:space="preserve"> 10 06 06000 00 0000 110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</si>
  <si>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Федерациии применяемым к объектам налогообложения ,расположенным в границах поселений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</si>
  <si>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</si>
  <si>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Федерациии применяемым к объектам налогообложения ,расположенным в границах поселений</t>
  </si>
  <si>
    <t>1 11 00000 00 0000 000</t>
  </si>
  <si>
    <t xml:space="preserve"> 1 11 09045 10 0000 120</t>
  </si>
  <si>
    <t xml:space="preserve"> 2 00 00000 00 0000 000</t>
  </si>
  <si>
    <t xml:space="preserve"> 3 02 01000 00 0000 151</t>
  </si>
  <si>
    <t xml:space="preserve">Прочие поступления от денежных взысканий (штрафов) и иных сумм в возмещение ущерба ,зачисляемые в бюджеты поселений </t>
  </si>
  <si>
    <t>1 16 90050 10 0000 140</t>
  </si>
  <si>
    <t>Государственная пошлина за совершение нотариальных действий</t>
  </si>
  <si>
    <t>116  00000 00 0000 000</t>
  </si>
  <si>
    <t>ГОСУДАРСТВЕННАЯ ПОШЛИНА</t>
  </si>
  <si>
    <t>108 000000 00 000 000</t>
  </si>
  <si>
    <t>ДОХОДЫ ОТ ПРОДАЖИ МАТЕРИАЛЬНЫХ И НЕМАТЕРИАЛЬНЫХ АКТИВОВ</t>
  </si>
  <si>
    <t>114 00000 00 0000 000</t>
  </si>
  <si>
    <t>ШТРАФЫ,САНКЦИИ,ВОЗМЕЩЕНИЕ УЩЕРБА</t>
  </si>
  <si>
    <t>Доходы от продажи нематериальных активов,находящихся в собственности поселений</t>
  </si>
  <si>
    <t>108 04020 01 1000 110</t>
  </si>
  <si>
    <t>111 09045 10 0000 120</t>
  </si>
  <si>
    <t>Платежи от муниципальных унитарных предприятий,управляющих компаний</t>
  </si>
  <si>
    <t>114 02053 10 0000 410</t>
  </si>
  <si>
    <t xml:space="preserve"> 1 06 06033 10 0000 110</t>
  </si>
  <si>
    <t xml:space="preserve"> 1 06 06043 10 0000 110</t>
  </si>
  <si>
    <t xml:space="preserve"> 1 06 06040 00 0000 110</t>
  </si>
  <si>
    <t xml:space="preserve"> 1 06 06030 00 0000 110</t>
  </si>
  <si>
    <t>Объем  прогнозируемого поступления доходов бюджета МО "Бестужевское" в 2017 году.</t>
  </si>
  <si>
    <t>2 02 29999 10 0000 151</t>
  </si>
  <si>
    <t xml:space="preserve"> 2 020 000 00 0000 151</t>
  </si>
  <si>
    <t>Прочие субсидии бюджетам сельских поселений</t>
  </si>
  <si>
    <t>202 15001 10 0000 151</t>
  </si>
  <si>
    <t xml:space="preserve"> 2 0215000 00 0000 151</t>
  </si>
  <si>
    <t>Дотации бюджетам сельских поселений на выравнивание  бюджетной обеспеченности</t>
  </si>
  <si>
    <t>Дотации бюджетам сельских поселений на выравнивание  бюджетной обеспеченности из  бюджета муниципального района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</si>
  <si>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</si>
  <si>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2 02 35118 10 0000 151</t>
  </si>
  <si>
    <t xml:space="preserve"> 2 02 30000 00 0000 151</t>
  </si>
  <si>
    <t>Субвенции бюджетам сельских поселений на выполнение передаваемых полномочий субъектов Российской Федерации</t>
  </si>
  <si>
    <t>2 02 30024 10 0000 151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</si>
  <si>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</si>
  <si>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</si>
  <si>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>Иные межбюджетные трансферты</t>
  </si>
  <si>
    <t>202 40000 00 0000 151</t>
  </si>
  <si>
    <t>Прочие  безвозмездные поступления в бюджеты сельских поселений</t>
  </si>
  <si>
    <t>2 07 05030 10 0000 180</t>
  </si>
  <si>
    <t xml:space="preserve">Приложение №3  к решению сессии Совета депутатов четвертого созыва ""О внесении изменений и дополнений в решение Совета депутатов четвертого созыва МО""Бестужевское"" ""О бюджете МО""Бестужевское"" на 2017год"" № 20  от 29декабря 2016года   №40   от 28 июня 2017 года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</si>
</sst>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000"/>
    <numFmt numFmtId="169" formatCode="000"/>
    <numFmt numFmtId="170" formatCode="0000000"/>
    <numFmt numFmtId="171" formatCode="#,##0.00;[Red]\-#,##0.00;0.00"/>
    <numFmt numFmtId="172" formatCode="000\.00\.000\.0"/>
    <numFmt numFmtId="173" formatCode="000\.00\.00"/>
    <numFmt numFmtId="174" formatCode="0\.00"/>
    <numFmt numFmtId="175" formatCode="00\.00\.00"/>
    <numFmt numFmtId="176" formatCode="#,##0.0"/>
    <numFmt numFmtId="177" formatCode="[$€-2]\ ###,000_);[Red]\([$€-2]\ ###,000\)"/>
  </numFmts>
  <fonts count="52">
    <font>
      <sz val="10"/>
      <name val="Times New Roman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Times New Roman Cyr"/>
      <family val="0"/>
    </font>
    <font>
      <b/>
      <sz val="10"/>
      <name val="Times New Roman"/>
      <family val="1"/>
    </font>
    <font>
      <b/>
      <sz val="10"/>
      <name val="Times New Roman Cyr"/>
      <family val="0"/>
    </font>
    <font>
      <sz val="9"/>
      <color indexed="8"/>
      <name val="Times New Roman"/>
      <family val="1"/>
    </font>
    <font>
      <b/>
      <sz val="12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7"/>
      <name val="Times New Roman Cyr"/>
      <family val="0"/>
    </font>
    <font>
      <b/>
      <sz val="9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1" fillId="0" borderId="10" xfId="0" applyNumberFormat="1" applyFont="1" applyBorder="1" applyAlignment="1">
      <alignment horizontal="justify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wrapText="1"/>
    </xf>
    <xf numFmtId="3" fontId="13" fillId="0" borderId="1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4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49" fontId="2" fillId="34" borderId="10" xfId="0" applyNumberFormat="1" applyFont="1" applyFill="1" applyBorder="1" applyAlignment="1">
      <alignment horizontal="center" wrapText="1"/>
    </xf>
    <xf numFmtId="3" fontId="13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3" fontId="14" fillId="0" borderId="10" xfId="0" applyNumberFormat="1" applyFont="1" applyBorder="1" applyAlignment="1">
      <alignment horizontal="right" wrapText="1"/>
    </xf>
    <xf numFmtId="3" fontId="0" fillId="0" borderId="0" xfId="0" applyNumberForma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justify"/>
    </xf>
    <xf numFmtId="0" fontId="4" fillId="0" borderId="10" xfId="0" applyFont="1" applyBorder="1" applyAlignment="1">
      <alignment horizontal="justify" vertical="top" wrapText="1"/>
    </xf>
    <xf numFmtId="4" fontId="12" fillId="0" borderId="10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right" wrapText="1"/>
    </xf>
    <xf numFmtId="4" fontId="14" fillId="0" borderId="10" xfId="0" applyNumberFormat="1" applyFont="1" applyBorder="1" applyAlignment="1">
      <alignment/>
    </xf>
    <xf numFmtId="4" fontId="14" fillId="34" borderId="10" xfId="0" applyNumberFormat="1" applyFont="1" applyFill="1" applyBorder="1" applyAlignment="1">
      <alignment horizontal="right"/>
    </xf>
    <xf numFmtId="0" fontId="2" fillId="0" borderId="10" xfId="0" applyNumberFormat="1" applyFont="1" applyBorder="1" applyAlignment="1">
      <alignment horizontal="justify"/>
    </xf>
    <xf numFmtId="0" fontId="2" fillId="0" borderId="10" xfId="0" applyFont="1" applyBorder="1" applyAlignment="1">
      <alignment horizontal="justify" vertical="top" wrapText="1"/>
    </xf>
    <xf numFmtId="0" fontId="2" fillId="34" borderId="10" xfId="0" applyNumberFormat="1" applyFont="1" applyFill="1" applyBorder="1" applyAlignment="1">
      <alignment horizontal="justify"/>
    </xf>
    <xf numFmtId="0" fontId="2" fillId="0" borderId="10" xfId="0" applyNumberFormat="1" applyFont="1" applyBorder="1" applyAlignment="1">
      <alignment horizontal="justify" wrapText="1"/>
    </xf>
    <xf numFmtId="0" fontId="11" fillId="0" borderId="10" xfId="0" applyNumberFormat="1" applyFont="1" applyBorder="1" applyAlignment="1">
      <alignment horizontal="justify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74.375" style="0" customWidth="1"/>
    <col min="2" max="2" width="25.875" style="28" customWidth="1"/>
    <col min="3" max="3" width="12.50390625" style="29" hidden="1" customWidth="1"/>
    <col min="4" max="4" width="16.875" style="29" customWidth="1"/>
    <col min="5" max="5" width="11.625" style="0" customWidth="1"/>
  </cols>
  <sheetData>
    <row r="1" spans="2:4" ht="66" customHeight="1">
      <c r="B1" s="50" t="s">
        <v>139</v>
      </c>
      <c r="C1" s="50"/>
      <c r="D1" s="50"/>
    </row>
    <row r="2" spans="2:4" ht="12.75">
      <c r="B2" s="50"/>
      <c r="C2" s="50"/>
      <c r="D2" s="50"/>
    </row>
    <row r="3" spans="2:4" ht="29.25" customHeight="1">
      <c r="B3" s="50"/>
      <c r="C3" s="50"/>
      <c r="D3" s="50"/>
    </row>
    <row r="4" spans="2:4" ht="11.25" customHeight="1">
      <c r="B4" s="51"/>
      <c r="C4" s="51"/>
      <c r="D4" s="51"/>
    </row>
    <row r="5" spans="1:4" ht="24.75" customHeight="1">
      <c r="A5" s="49" t="s">
        <v>120</v>
      </c>
      <c r="B5" s="49"/>
      <c r="C5" s="49"/>
      <c r="D5" s="49"/>
    </row>
    <row r="6" spans="1:6" s="6" customFormat="1" ht="25.5" customHeight="1">
      <c r="A6" s="4" t="s">
        <v>66</v>
      </c>
      <c r="B6" s="4" t="s">
        <v>57</v>
      </c>
      <c r="C6" s="5" t="s">
        <v>67</v>
      </c>
      <c r="D6" s="5" t="s">
        <v>67</v>
      </c>
      <c r="E6"/>
      <c r="F6"/>
    </row>
    <row r="7" spans="1:4" s="8" customFormat="1" ht="9" customHeight="1">
      <c r="A7" s="7">
        <v>1</v>
      </c>
      <c r="B7" s="7">
        <v>2</v>
      </c>
      <c r="C7" s="7">
        <v>3</v>
      </c>
      <c r="D7" s="7">
        <v>3</v>
      </c>
    </row>
    <row r="8" spans="1:5" s="12" customFormat="1" ht="15.75" customHeight="1">
      <c r="A8" s="9" t="s">
        <v>68</v>
      </c>
      <c r="B8" s="10" t="s">
        <v>78</v>
      </c>
      <c r="C8" s="11" t="e">
        <f>C9+#REF!+C19+#REF!+C38+#REF!+#REF!+#REF!</f>
        <v>#REF!</v>
      </c>
      <c r="D8" s="35">
        <f>D9+D38+D19+D61+D36+D59</f>
        <v>714703</v>
      </c>
      <c r="E8" s="32"/>
    </row>
    <row r="9" spans="1:5" ht="14.25">
      <c r="A9" s="33" t="s">
        <v>59</v>
      </c>
      <c r="B9" s="13" t="s">
        <v>79</v>
      </c>
      <c r="C9" s="14" t="e">
        <f>C10</f>
        <v>#REF!</v>
      </c>
      <c r="D9" s="36">
        <f>D10</f>
        <v>120026</v>
      </c>
      <c r="E9" s="15"/>
    </row>
    <row r="10" spans="1:4" ht="12.75">
      <c r="A10" s="3" t="s">
        <v>60</v>
      </c>
      <c r="B10" s="13" t="s">
        <v>73</v>
      </c>
      <c r="C10" s="16" t="e">
        <f>C13+#REF!</f>
        <v>#REF!</v>
      </c>
      <c r="D10" s="36">
        <f>D13</f>
        <v>120026</v>
      </c>
    </row>
    <row r="11" spans="1:4" ht="25.5" hidden="1">
      <c r="A11" s="3" t="s">
        <v>69</v>
      </c>
      <c r="B11" s="13" t="s">
        <v>70</v>
      </c>
      <c r="C11" s="16"/>
      <c r="D11" s="36"/>
    </row>
    <row r="12" spans="1:4" ht="38.25" hidden="1">
      <c r="A12" s="3" t="s">
        <v>71</v>
      </c>
      <c r="B12" s="13" t="s">
        <v>72</v>
      </c>
      <c r="C12" s="16"/>
      <c r="D12" s="36"/>
    </row>
    <row r="13" spans="1:4" ht="50.25" customHeight="1">
      <c r="A13" s="40" t="s">
        <v>80</v>
      </c>
      <c r="B13" s="13" t="s">
        <v>81</v>
      </c>
      <c r="C13" s="16">
        <v>45819</v>
      </c>
      <c r="D13" s="36">
        <v>120026</v>
      </c>
    </row>
    <row r="14" spans="1:4" ht="25.5" hidden="1">
      <c r="A14" s="3" t="s">
        <v>0</v>
      </c>
      <c r="B14" s="13" t="s">
        <v>1</v>
      </c>
      <c r="C14" s="14"/>
      <c r="D14" s="36"/>
    </row>
    <row r="15" spans="1:4" ht="51" hidden="1">
      <c r="A15" s="3" t="s">
        <v>2</v>
      </c>
      <c r="B15" s="13" t="s">
        <v>3</v>
      </c>
      <c r="C15" s="14"/>
      <c r="D15" s="36"/>
    </row>
    <row r="16" spans="1:4" ht="51" hidden="1">
      <c r="A16" s="3" t="s">
        <v>4</v>
      </c>
      <c r="B16" s="13" t="s">
        <v>5</v>
      </c>
      <c r="C16" s="14"/>
      <c r="D16" s="36"/>
    </row>
    <row r="17" spans="1:4" ht="38.25" hidden="1">
      <c r="A17" s="3" t="s">
        <v>6</v>
      </c>
      <c r="B17" s="13" t="s">
        <v>7</v>
      </c>
      <c r="C17" s="14"/>
      <c r="D17" s="36"/>
    </row>
    <row r="18" spans="1:4" ht="25.5" hidden="1">
      <c r="A18" s="3" t="s">
        <v>8</v>
      </c>
      <c r="B18" s="13" t="s">
        <v>9</v>
      </c>
      <c r="C18" s="14"/>
      <c r="D18" s="36"/>
    </row>
    <row r="19" spans="1:4" ht="14.25">
      <c r="A19" s="33" t="s">
        <v>61</v>
      </c>
      <c r="B19" s="13" t="s">
        <v>74</v>
      </c>
      <c r="C19" s="14">
        <f>SUM(C21:C22)</f>
        <v>6928</v>
      </c>
      <c r="D19" s="36">
        <f>SUM(D20+D22)</f>
        <v>534000</v>
      </c>
    </row>
    <row r="20" spans="1:4" ht="14.25">
      <c r="A20" s="3" t="s">
        <v>82</v>
      </c>
      <c r="B20" s="13" t="s">
        <v>83</v>
      </c>
      <c r="C20" s="14"/>
      <c r="D20" s="36">
        <f>D21</f>
        <v>99000</v>
      </c>
    </row>
    <row r="21" spans="1:4" ht="23.25" customHeight="1">
      <c r="A21" s="40" t="s">
        <v>84</v>
      </c>
      <c r="B21" s="13" t="s">
        <v>75</v>
      </c>
      <c r="C21" s="16">
        <v>3986</v>
      </c>
      <c r="D21" s="36">
        <v>99000</v>
      </c>
    </row>
    <row r="22" spans="1:4" ht="13.5" customHeight="1">
      <c r="A22" s="3" t="s">
        <v>62</v>
      </c>
      <c r="B22" s="13" t="s">
        <v>76</v>
      </c>
      <c r="C22" s="16">
        <v>2942</v>
      </c>
      <c r="D22" s="36">
        <f>SUM(D32+D34)</f>
        <v>435000</v>
      </c>
    </row>
    <row r="23" spans="1:4" ht="51" hidden="1">
      <c r="A23" s="3" t="s">
        <v>10</v>
      </c>
      <c r="B23" s="13" t="s">
        <v>86</v>
      </c>
      <c r="C23" s="16"/>
      <c r="D23" s="36"/>
    </row>
    <row r="24" spans="1:4" ht="25.5" hidden="1">
      <c r="A24" s="3" t="s">
        <v>63</v>
      </c>
      <c r="B24" s="13" t="s">
        <v>87</v>
      </c>
      <c r="C24" s="14"/>
      <c r="D24" s="36"/>
    </row>
    <row r="25" spans="1:4" ht="25.5" hidden="1">
      <c r="A25" s="3" t="s">
        <v>11</v>
      </c>
      <c r="B25" s="13" t="s">
        <v>88</v>
      </c>
      <c r="C25" s="14"/>
      <c r="D25" s="36"/>
    </row>
    <row r="26" spans="1:4" ht="25.5" hidden="1">
      <c r="A26" s="3" t="s">
        <v>12</v>
      </c>
      <c r="B26" s="13" t="s">
        <v>89</v>
      </c>
      <c r="C26" s="14"/>
      <c r="D26" s="36"/>
    </row>
    <row r="27" spans="1:4" ht="25.5" hidden="1">
      <c r="A27" s="3" t="s">
        <v>13</v>
      </c>
      <c r="B27" s="13" t="s">
        <v>90</v>
      </c>
      <c r="C27" s="14"/>
      <c r="D27" s="36"/>
    </row>
    <row r="28" spans="1:4" ht="14.25" hidden="1">
      <c r="A28" s="3" t="s">
        <v>64</v>
      </c>
      <c r="B28" s="13" t="s">
        <v>91</v>
      </c>
      <c r="C28" s="14"/>
      <c r="D28" s="36"/>
    </row>
    <row r="29" spans="1:4" ht="14.25" hidden="1">
      <c r="A29" s="3" t="s">
        <v>14</v>
      </c>
      <c r="B29" s="13" t="s">
        <v>92</v>
      </c>
      <c r="C29" s="14"/>
      <c r="D29" s="36"/>
    </row>
    <row r="30" spans="1:4" ht="38.25" hidden="1">
      <c r="A30" s="3" t="s">
        <v>15</v>
      </c>
      <c r="B30" s="13" t="s">
        <v>93</v>
      </c>
      <c r="C30" s="14"/>
      <c r="D30" s="36"/>
    </row>
    <row r="31" spans="1:4" ht="14.25" hidden="1">
      <c r="A31" s="3" t="s">
        <v>16</v>
      </c>
      <c r="B31" s="13" t="s">
        <v>94</v>
      </c>
      <c r="C31" s="14"/>
      <c r="D31" s="36"/>
    </row>
    <row r="32" spans="1:4" ht="24" customHeight="1">
      <c r="A32" s="40" t="s">
        <v>85</v>
      </c>
      <c r="B32" s="13" t="s">
        <v>119</v>
      </c>
      <c r="C32" s="14"/>
      <c r="D32" s="36">
        <f>SUM(D33)</f>
        <v>287469</v>
      </c>
    </row>
    <row r="33" spans="1:4" ht="38.25" customHeight="1">
      <c r="A33" s="40" t="s">
        <v>95</v>
      </c>
      <c r="B33" s="13" t="s">
        <v>116</v>
      </c>
      <c r="C33" s="14"/>
      <c r="D33" s="36">
        <v>287469</v>
      </c>
    </row>
    <row r="34" spans="1:4" ht="24.75" customHeight="1">
      <c r="A34" s="40" t="s">
        <v>96</v>
      </c>
      <c r="B34" s="13" t="s">
        <v>118</v>
      </c>
      <c r="C34" s="14"/>
      <c r="D34" s="36">
        <f>SUM(D35)</f>
        <v>147531</v>
      </c>
    </row>
    <row r="35" spans="1:4" ht="36">
      <c r="A35" s="40" t="s">
        <v>97</v>
      </c>
      <c r="B35" s="13" t="s">
        <v>117</v>
      </c>
      <c r="C35" s="14"/>
      <c r="D35" s="36">
        <v>147531</v>
      </c>
    </row>
    <row r="36" spans="1:4" ht="14.25">
      <c r="A36" s="33" t="s">
        <v>106</v>
      </c>
      <c r="B36" s="13" t="s">
        <v>107</v>
      </c>
      <c r="C36" s="14"/>
      <c r="D36" s="36">
        <f>SUM(D37)</f>
        <v>10677</v>
      </c>
    </row>
    <row r="37" spans="1:4" ht="14.25">
      <c r="A37" s="40" t="s">
        <v>104</v>
      </c>
      <c r="B37" s="25" t="s">
        <v>112</v>
      </c>
      <c r="C37" s="14"/>
      <c r="D37" s="36">
        <v>10677</v>
      </c>
    </row>
    <row r="38" spans="1:5" ht="27.75" customHeight="1">
      <c r="A38" s="33" t="s">
        <v>65</v>
      </c>
      <c r="B38" s="13" t="s">
        <v>98</v>
      </c>
      <c r="C38" s="14">
        <f>SUM(C40:C45)</f>
        <v>4245</v>
      </c>
      <c r="D38" s="36">
        <f>SUM(D45)</f>
        <v>50000</v>
      </c>
      <c r="E38" s="17"/>
    </row>
    <row r="39" spans="1:4" s="20" customFormat="1" ht="22.5" customHeight="1" hidden="1">
      <c r="A39" s="42" t="s">
        <v>17</v>
      </c>
      <c r="B39" s="18"/>
      <c r="C39" s="19"/>
      <c r="D39" s="39">
        <v>-1380000</v>
      </c>
    </row>
    <row r="40" spans="1:4" s="2" customFormat="1" ht="36" hidden="1">
      <c r="A40" s="43" t="s">
        <v>18</v>
      </c>
      <c r="B40" s="13" t="s">
        <v>19</v>
      </c>
      <c r="C40" s="21">
        <v>311</v>
      </c>
      <c r="D40" s="37">
        <v>311</v>
      </c>
    </row>
    <row r="41" spans="1:5" s="2" customFormat="1" ht="36" hidden="1">
      <c r="A41" s="43" t="s">
        <v>20</v>
      </c>
      <c r="B41" s="13" t="s">
        <v>21</v>
      </c>
      <c r="C41" s="21">
        <v>629</v>
      </c>
      <c r="D41" s="37">
        <v>629</v>
      </c>
      <c r="E41" s="22">
        <f>SUM(D40:D44)</f>
        <v>3045</v>
      </c>
    </row>
    <row r="42" spans="1:4" s="2" customFormat="1" ht="36" hidden="1">
      <c r="A42" s="43" t="s">
        <v>22</v>
      </c>
      <c r="B42" s="13" t="s">
        <v>23</v>
      </c>
      <c r="C42" s="21">
        <v>286</v>
      </c>
      <c r="D42" s="37">
        <v>286</v>
      </c>
    </row>
    <row r="43" spans="1:4" s="2" customFormat="1" ht="36" hidden="1">
      <c r="A43" s="43" t="s">
        <v>24</v>
      </c>
      <c r="B43" s="13" t="s">
        <v>25</v>
      </c>
      <c r="C43" s="21">
        <v>1788</v>
      </c>
      <c r="D43" s="37">
        <v>1788</v>
      </c>
    </row>
    <row r="44" spans="1:4" s="2" customFormat="1" ht="48" hidden="1">
      <c r="A44" s="43" t="s">
        <v>26</v>
      </c>
      <c r="B44" s="13" t="s">
        <v>27</v>
      </c>
      <c r="C44" s="21">
        <v>31</v>
      </c>
      <c r="D44" s="37">
        <v>31</v>
      </c>
    </row>
    <row r="45" spans="1:4" s="30" customFormat="1" ht="36">
      <c r="A45" s="41" t="s">
        <v>77</v>
      </c>
      <c r="B45" s="31" t="s">
        <v>99</v>
      </c>
      <c r="C45" s="21">
        <v>1200</v>
      </c>
      <c r="D45" s="37">
        <v>50000</v>
      </c>
    </row>
    <row r="46" spans="1:4" ht="28.5" customHeight="1" hidden="1">
      <c r="A46" s="3" t="s">
        <v>28</v>
      </c>
      <c r="B46" s="24" t="s">
        <v>29</v>
      </c>
      <c r="C46" s="14"/>
      <c r="D46" s="36"/>
    </row>
    <row r="47" spans="1:4" ht="28.5" customHeight="1" hidden="1">
      <c r="A47" s="3" t="s">
        <v>30</v>
      </c>
      <c r="B47" s="24" t="s">
        <v>31</v>
      </c>
      <c r="C47" s="14"/>
      <c r="D47" s="36"/>
    </row>
    <row r="48" spans="1:4" ht="28.5" customHeight="1" hidden="1">
      <c r="A48" s="3" t="s">
        <v>32</v>
      </c>
      <c r="B48" s="24" t="s">
        <v>33</v>
      </c>
      <c r="C48" s="14"/>
      <c r="D48" s="36"/>
    </row>
    <row r="49" spans="1:4" ht="28.5" customHeight="1" hidden="1">
      <c r="A49" s="3" t="s">
        <v>34</v>
      </c>
      <c r="B49" s="24" t="s">
        <v>35</v>
      </c>
      <c r="C49" s="14"/>
      <c r="D49" s="36"/>
    </row>
    <row r="50" spans="1:4" ht="14.25" hidden="1">
      <c r="A50" s="3" t="s">
        <v>36</v>
      </c>
      <c r="B50" s="24" t="s">
        <v>37</v>
      </c>
      <c r="C50" s="14"/>
      <c r="D50" s="36"/>
    </row>
    <row r="51" spans="1:4" ht="14.25" hidden="1">
      <c r="A51" s="3" t="s">
        <v>38</v>
      </c>
      <c r="B51" s="24" t="s">
        <v>39</v>
      </c>
      <c r="C51" s="14"/>
      <c r="D51" s="36"/>
    </row>
    <row r="52" spans="1:4" ht="25.5" hidden="1">
      <c r="A52" s="3" t="s">
        <v>40</v>
      </c>
      <c r="B52" s="24" t="s">
        <v>41</v>
      </c>
      <c r="C52" s="14"/>
      <c r="D52" s="36"/>
    </row>
    <row r="53" spans="1:4" ht="25.5" hidden="1">
      <c r="A53" s="3" t="s">
        <v>42</v>
      </c>
      <c r="B53" s="24" t="s">
        <v>43</v>
      </c>
      <c r="C53" s="14"/>
      <c r="D53" s="36"/>
    </row>
    <row r="54" spans="1:4" ht="14.25" hidden="1">
      <c r="A54" s="3" t="s">
        <v>44</v>
      </c>
      <c r="B54" s="25" t="s">
        <v>45</v>
      </c>
      <c r="C54" s="14"/>
      <c r="D54" s="36"/>
    </row>
    <row r="55" spans="1:4" ht="25.5" hidden="1">
      <c r="A55" s="3" t="s">
        <v>46</v>
      </c>
      <c r="B55" s="25" t="s">
        <v>47</v>
      </c>
      <c r="C55" s="14"/>
      <c r="D55" s="36"/>
    </row>
    <row r="56" spans="1:4" ht="14.25" hidden="1">
      <c r="A56" s="3" t="s">
        <v>48</v>
      </c>
      <c r="B56" s="25" t="s">
        <v>49</v>
      </c>
      <c r="C56" s="14"/>
      <c r="D56" s="36"/>
    </row>
    <row r="57" spans="1:4" ht="14.25" hidden="1">
      <c r="A57" s="3" t="s">
        <v>50</v>
      </c>
      <c r="B57" s="25" t="s">
        <v>51</v>
      </c>
      <c r="C57" s="14"/>
      <c r="D57" s="36"/>
    </row>
    <row r="58" spans="1:4" ht="15" customHeight="1">
      <c r="A58" s="3" t="s">
        <v>114</v>
      </c>
      <c r="B58" s="25" t="s">
        <v>113</v>
      </c>
      <c r="C58" s="14"/>
      <c r="D58" s="36">
        <v>0</v>
      </c>
    </row>
    <row r="59" spans="1:4" ht="25.5">
      <c r="A59" s="33" t="s">
        <v>108</v>
      </c>
      <c r="B59" s="25" t="s">
        <v>109</v>
      </c>
      <c r="C59" s="14"/>
      <c r="D59" s="36">
        <f>SUM(D60)</f>
        <v>0</v>
      </c>
    </row>
    <row r="60" spans="1:4" ht="17.25" customHeight="1">
      <c r="A60" s="40" t="s">
        <v>111</v>
      </c>
      <c r="B60" s="25" t="s">
        <v>115</v>
      </c>
      <c r="C60" s="14"/>
      <c r="D60" s="36">
        <v>0</v>
      </c>
    </row>
    <row r="61" spans="1:4" ht="17.25" customHeight="1">
      <c r="A61" s="44" t="s">
        <v>110</v>
      </c>
      <c r="B61" s="25" t="s">
        <v>105</v>
      </c>
      <c r="C61" s="14"/>
      <c r="D61" s="36">
        <f>SUM(D62)</f>
        <v>0</v>
      </c>
    </row>
    <row r="62" spans="1:4" ht="24">
      <c r="A62" s="40" t="s">
        <v>102</v>
      </c>
      <c r="B62" s="25" t="s">
        <v>103</v>
      </c>
      <c r="C62" s="14"/>
      <c r="D62" s="36">
        <v>0</v>
      </c>
    </row>
    <row r="63" spans="1:4" s="12" customFormat="1" ht="16.5" customHeight="1">
      <c r="A63" s="9" t="s">
        <v>52</v>
      </c>
      <c r="B63" s="26" t="s">
        <v>100</v>
      </c>
      <c r="C63" s="11" t="e">
        <f>C64+C72+#REF!</f>
        <v>#REF!</v>
      </c>
      <c r="D63" s="35">
        <f>D64+D70+D72+D68+D75</f>
        <v>3934146.33</v>
      </c>
    </row>
    <row r="64" spans="1:4" ht="15" customHeight="1">
      <c r="A64" s="34" t="s">
        <v>53</v>
      </c>
      <c r="B64" s="23" t="s">
        <v>125</v>
      </c>
      <c r="C64" s="27">
        <v>150195</v>
      </c>
      <c r="D64" s="38">
        <f>SUM(D66:D67)</f>
        <v>1123321</v>
      </c>
    </row>
    <row r="65" spans="1:4" ht="15" customHeight="1" hidden="1">
      <c r="A65" s="1" t="s">
        <v>58</v>
      </c>
      <c r="B65" s="23" t="s">
        <v>101</v>
      </c>
      <c r="C65" s="27"/>
      <c r="D65" s="38"/>
    </row>
    <row r="66" spans="1:4" ht="30.75" customHeight="1">
      <c r="A66" s="1" t="s">
        <v>126</v>
      </c>
      <c r="B66" s="23" t="s">
        <v>124</v>
      </c>
      <c r="C66" s="27"/>
      <c r="D66" s="38">
        <v>166200</v>
      </c>
    </row>
    <row r="67" spans="1:4" ht="28.5" customHeight="1">
      <c r="A67" s="1" t="s">
        <v>127</v>
      </c>
      <c r="B67" s="23" t="s">
        <v>124</v>
      </c>
      <c r="C67" s="27"/>
      <c r="D67" s="38">
        <v>957121</v>
      </c>
    </row>
    <row r="68" spans="1:4" ht="36" customHeight="1">
      <c r="A68" s="48" t="s">
        <v>135</v>
      </c>
      <c r="B68" s="23" t="s">
        <v>136</v>
      </c>
      <c r="C68" s="27"/>
      <c r="D68" s="38">
        <f>SUM(D69)</f>
        <v>1907719.33</v>
      </c>
    </row>
    <row r="69" spans="1:4" ht="57" customHeight="1">
      <c r="A69" s="1" t="s">
        <v>133</v>
      </c>
      <c r="B69" s="45" t="s">
        <v>134</v>
      </c>
      <c r="C69" s="27"/>
      <c r="D69" s="38">
        <v>1907719.33</v>
      </c>
    </row>
    <row r="70" spans="1:4" ht="15" customHeight="1">
      <c r="A70" s="34" t="s">
        <v>55</v>
      </c>
      <c r="B70" s="23" t="s">
        <v>122</v>
      </c>
      <c r="C70" s="27"/>
      <c r="D70" s="38">
        <f>SUM(D71)</f>
        <v>660806</v>
      </c>
    </row>
    <row r="71" spans="1:4" ht="17.25" customHeight="1">
      <c r="A71" s="46" t="s">
        <v>123</v>
      </c>
      <c r="B71" s="45" t="s">
        <v>121</v>
      </c>
      <c r="C71" s="27"/>
      <c r="D71" s="38">
        <v>660806</v>
      </c>
    </row>
    <row r="72" spans="1:4" ht="16.5" customHeight="1">
      <c r="A72" s="34" t="s">
        <v>54</v>
      </c>
      <c r="B72" s="23" t="s">
        <v>130</v>
      </c>
      <c r="C72" s="27">
        <v>128404</v>
      </c>
      <c r="D72" s="38">
        <f>D73+D74</f>
        <v>142300</v>
      </c>
    </row>
    <row r="73" spans="1:4" ht="32.25" customHeight="1">
      <c r="A73" s="47" t="s">
        <v>128</v>
      </c>
      <c r="B73" s="45" t="s">
        <v>129</v>
      </c>
      <c r="C73" s="27"/>
      <c r="D73" s="38">
        <v>79800</v>
      </c>
    </row>
    <row r="74" spans="1:4" ht="30" customHeight="1">
      <c r="A74" s="1" t="s">
        <v>131</v>
      </c>
      <c r="B74" s="45" t="s">
        <v>132</v>
      </c>
      <c r="C74" s="27"/>
      <c r="D74" s="38">
        <v>62500</v>
      </c>
    </row>
    <row r="75" spans="1:4" ht="19.5" customHeight="1">
      <c r="A75" s="41" t="s">
        <v>137</v>
      </c>
      <c r="B75" s="23" t="s">
        <v>138</v>
      </c>
      <c r="C75" s="27"/>
      <c r="D75" s="38">
        <v>100000</v>
      </c>
    </row>
    <row r="76" spans="1:5" ht="21" customHeight="1">
      <c r="A76" s="9" t="s">
        <v>56</v>
      </c>
      <c r="B76" s="26"/>
      <c r="C76" s="11" t="e">
        <f>C63+C8</f>
        <v>#REF!</v>
      </c>
      <c r="D76" s="35">
        <f>D63+D8</f>
        <v>4648849.33</v>
      </c>
      <c r="E76" s="17"/>
    </row>
    <row r="77" ht="15" customHeight="1">
      <c r="E77" s="17"/>
    </row>
  </sheetData>
  <sheetProtection/>
  <mergeCells count="3">
    <mergeCell ref="A5:D5"/>
    <mergeCell ref="B1:D3"/>
    <mergeCell ref="B4:D4"/>
  </mergeCells>
  <printOptions/>
  <pageMargins left="0.7" right="0" top="0.43" bottom="0" header="0.43" footer="0"/>
  <pageSetup fitToHeight="2" fitToWidth="1" horizontalDpi="600" verticalDpi="600" orientation="portrait" paperSize="9" scale="90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2017-06-28T05:09:41Z</cp:lastPrinted>
  <dcterms:created xsi:type="dcterms:W3CDTF">2005-12-16T07:43:52Z</dcterms:created>
  <dcterms:modified xsi:type="dcterms:W3CDTF">2017-06-29T18:56:34Z</dcterms:modified>
  <cp:category/>
  <cp:version/>
  <cp:contentType/>
  <cp:contentStatus/>
</cp:coreProperties>
</file>