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<sst xmlns="http://schemas.openxmlformats.org/spreadsheetml/2006/main" count="174" uniqueCount="162">
  <si>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</si>
  <si>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</si>
  <si>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</si>
  <si>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</si>
  <si>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</si>
  <si>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</si>
  <si>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</si>
  <si>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</si>
  <si>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</si>
  <si>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</si>
  <si>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</si>
  <si>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</si>
  <si>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</si>
  <si>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</si>
  <si>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</si>
  <si>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</si>
  <si>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</si>
  <si>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</si>
  <si>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</si>
  <si>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</si>
  <si>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</si>
  <si>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</si>
  <si>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</si>
  <si>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</si>
  <si>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</si>
  <si>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</si>
  <si>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</si>
  <si>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</si>
  <si>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</si>
  <si>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</si>
  <si>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</si>
  <si>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</si>
  <si>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</si>
  <si>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</si>
  <si>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</si>
  <si>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</si>
  <si>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</si>
  <si>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</si>
  <si>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</si>
  <si>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</si>
  <si>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</si>
  <si>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</si>
  <si>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</si>
  <si>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</si>
  <si>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</si>
  <si>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</si>
  <si>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</si>
  <si>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</si>
  <si>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</si>
  <si>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</si>
  <si>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</si>
  <si>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</si>
  <si>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</si>
  <si>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</si>
  <si>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</si>
  <si>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</si>
  <si>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</si>
  <si>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</si>
  <si>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</si>
  <si>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</si>
  <si>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</si>
  <si>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</si>
  <si>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</si>
  <si>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</si>
  <si>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</si>
  <si>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</si>
  <si>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</si>
  <si>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</si>
  <si>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</si>
  <si>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</si>
  <si>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</si>
  <si>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</si>
  <si>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</si>
  <si>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</si>
  <si>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</si>
  <si>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</si>
  <si>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</si>
  <si>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</si>
  <si>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</si>
  <si>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</si>
  <si>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</si>
  <si>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</si>
  <si>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</si>
  <si>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</si>
  <si>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</si>
  <si>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</si>
  <si>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</si>
  <si>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</si>
  <si>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</si>
  <si>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</si>
  <si>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</si>
  <si>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</si>
  <si>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</si>
  <si>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</si>
  <si>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</si>
  <si>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</si>
  <si>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</si>
  <si>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</si>
  <si>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</si>
  <si>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</si>
  <si>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</si>
  <si>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</si>
  <si>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1 06 06023 10 0000 110</t>
  </si>
  <si>
    <t>1 11 00000 00 0000 000</t>
  </si>
  <si>
    <t xml:space="preserve"> 1 11 05010 10 0000 120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</si>
  <si>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</si>
  <si>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</si>
  <si>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</si>
  <si>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</si>
  <si>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</si>
  <si>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</si>
  <si>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</si>
  <si>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</si>
  <si>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</si>
  <si>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</si>
  <si>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</si>
  <si>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</si>
  <si>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</si>
  <si>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</si>
  <si>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</si>
  <si>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</si>
  <si>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</si>
  <si>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</si>
  <si>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</si>
  <si>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</si>
  <si>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 xml:space="preserve"> 2 02 03015 10 0000 151</t>
  </si>
  <si>
    <t>108 04020 01 1000 110</t>
  </si>
  <si>
    <t xml:space="preserve"> 1 06 06013 10 0000 110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</si>
  <si>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</si>
  <si>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</si>
  <si>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 xml:space="preserve"> 2 02 03024 10 0000 151</t>
  </si>
  <si>
    <t>114 06014 10 0000 430</t>
  </si>
  <si>
    <t xml:space="preserve">202 02999 10 0000 151 </t>
  </si>
  <si>
    <t>Дотации бюджетам поселений на выравнивание бюджетной обеспеченности из районного бюджета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</si>
  <si>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поддержку территориального общественного самоуправления в сельской местности)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</si>
  <si>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</si>
  <si>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 xml:space="preserve"> 2 02 01001 10 0000 151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</si>
  <si>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капитальный ремонт ремонт дворовых территорий многоквартирных домов,подъездов к дворовым территориям многоквартирных домов населенных пунктов ) из областного бюджета</t>
  </si>
  <si>
    <t>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</si>
  <si>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</si>
  <si>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</si>
  <si>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капитальный ремонт, ремонт автомобильных дорог общего пользования,населенных пунктов  ) из областного бюджета</t>
  </si>
  <si>
    <t>Исполнено Сумма ,руб.</t>
  </si>
  <si>
    <t>Назначено Сумма,               руб.</t>
  </si>
  <si>
    <t>Объем  прогнозируемого поступления доходов бюджета МО "Бестужевское" в 2013 году.</t>
  </si>
  <si>
    <t>Субсидии бюджетам  поселений  из районного бюджета (средства резервный фонд администрации)</t>
  </si>
  <si>
    <t xml:space="preserve">202 02089 10 0000 151 </t>
  </si>
  <si>
    <t>Субсидии бюджетам поселений на обеспечение мероприятий по переселению граждан из аварийнго жилья</t>
  </si>
  <si>
    <t>Субсидии бюджетам поселений на компенсацию расходов на уплату налогов на имущество организаций и транспортного налога</t>
  </si>
  <si>
    <t xml:space="preserve">202 02088 10 0000 151 </t>
  </si>
  <si>
    <t>Субсидии бюджетам поселений на обеспечение мероприятий по переселению граждан из аварийнго жилищного фонда с учетом необходимости развития малоэтажного жилищного строительства за счет,поступивших от государственной корпорации Фонда содействия реформирования жилищно комунального хозяйства</t>
  </si>
  <si>
    <t>Субсидии бюджетам поселения на реализацию программы энергосбережения и повышения энергитической эффективности на период 2020 года</t>
  </si>
  <si>
    <t xml:space="preserve">202 02150 10 0000 151 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</si>
  <si>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строительство,капитальный ремонт ремонт и содержание автомобильных дорог общего пользования поселенческие, включая разработку проектной документации  ) из областного бюджета</t>
  </si>
  <si>
    <t>Субсидия на повышения средней заработной платы работников муниципальных учреждений культуры, педработников муниципальных учреждений дополнительного образования9детских школ искусств, в т.ч по различным видам искусств)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</si>
  <si>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поддержку территориального общественного самоуправления в сельской местности) из областного бюджета</t>
  </si>
  <si>
    <t xml:space="preserve">Субсидия бюджету МО на исполнение требований пожарной безопасности МУК и МОУ ДОД </t>
  </si>
  <si>
    <t xml:space="preserve"> Субсидия на развитие муниципальных образований Архангельской области Распоряжение Правительства А О</t>
  </si>
  <si>
    <t>109 04053 10 0000 110</t>
  </si>
  <si>
    <t>Задолженность по отменненым налогам</t>
  </si>
  <si>
    <t>Доходы от продажи земельных участков</t>
  </si>
  <si>
    <t>Приложение №6  к  решению сессии Совета депутатов третьего созыва МО"Бестужевское"  " О исполнении  бюджета МО"Бестужевское" за 2013год" № 106 от 27.05.2014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</si>
</sst>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2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1" fontId="1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1" fillId="0" borderId="1" xfId="0" applyNumberFormat="1" applyFont="1" applyBorder="1" applyAlignment="1">
      <alignment horizontal="justify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65">
      <selection activeCell="E77" sqref="E77"/>
    </sheetView>
  </sheetViews>
  <sheetFormatPr defaultColWidth="9.00390625" defaultRowHeight="12.75"/>
  <cols>
    <col min="1" max="1" width="74.375" style="0" customWidth="1"/>
    <col min="2" max="2" width="25.875" style="25" customWidth="1"/>
    <col min="3" max="3" width="12.50390625" style="26" hidden="1" customWidth="1"/>
    <col min="4" max="4" width="16.375" style="26" customWidth="1"/>
    <col min="5" max="5" width="17.125" style="0" customWidth="1"/>
  </cols>
  <sheetData>
    <row r="1" spans="2:5" ht="10.5" customHeight="1">
      <c r="B1" s="52" t="s">
        <v>161</v>
      </c>
      <c r="C1" s="52"/>
      <c r="D1" s="52"/>
      <c r="E1" s="52"/>
    </row>
    <row r="2" spans="2:5" ht="9" customHeight="1">
      <c r="B2" s="52"/>
      <c r="C2" s="52"/>
      <c r="D2" s="52"/>
      <c r="E2" s="52"/>
    </row>
    <row r="3" spans="2:5" ht="32.25" customHeight="1">
      <c r="B3" s="52"/>
      <c r="C3" s="52"/>
      <c r="D3" s="52"/>
      <c r="E3" s="52"/>
    </row>
    <row r="4" spans="2:4" ht="5.25" customHeight="1">
      <c r="B4" s="44"/>
      <c r="C4" s="44"/>
      <c r="D4" s="44"/>
    </row>
    <row r="5" spans="1:4" ht="24.75" customHeight="1">
      <c r="A5" s="51" t="s">
        <v>144</v>
      </c>
      <c r="B5" s="51"/>
      <c r="C5" s="51"/>
      <c r="D5" s="51"/>
    </row>
    <row r="6" spans="1:6" s="6" customFormat="1" ht="49.5" customHeight="1">
      <c r="A6" s="4" t="s">
        <v>66</v>
      </c>
      <c r="B6" s="4" t="s">
        <v>57</v>
      </c>
      <c r="C6" s="5" t="s">
        <v>67</v>
      </c>
      <c r="D6" s="5" t="s">
        <v>143</v>
      </c>
      <c r="E6" s="46" t="s">
        <v>142</v>
      </c>
      <c r="F6"/>
    </row>
    <row r="7" spans="1:5" s="8" customFormat="1" ht="9" customHeight="1">
      <c r="A7" s="7">
        <v>1</v>
      </c>
      <c r="B7" s="7">
        <v>2</v>
      </c>
      <c r="C7" s="7">
        <v>3</v>
      </c>
      <c r="D7" s="7">
        <v>3</v>
      </c>
      <c r="E7" s="45"/>
    </row>
    <row r="8" spans="1:5" s="12" customFormat="1" ht="15.75" customHeight="1">
      <c r="A8" s="9" t="s">
        <v>68</v>
      </c>
      <c r="B8" s="10" t="s">
        <v>79</v>
      </c>
      <c r="C8" s="11" t="e">
        <f>C9+#REF!+C20+#REF!+C41+#REF!+#REF!+#REF!</f>
        <v>#REF!</v>
      </c>
      <c r="D8" s="31">
        <f>D9+D41+D20+D65+D37+D62</f>
        <v>898700</v>
      </c>
      <c r="E8" s="31">
        <f>E9+E41+E20+E65+E37+E62+E39</f>
        <v>799475.8</v>
      </c>
    </row>
    <row r="9" spans="1:5" ht="14.25">
      <c r="A9" s="29" t="s">
        <v>59</v>
      </c>
      <c r="B9" s="13" t="s">
        <v>80</v>
      </c>
      <c r="C9" s="14">
        <f>C10</f>
        <v>46219</v>
      </c>
      <c r="D9" s="32">
        <f>D10</f>
        <v>472000</v>
      </c>
      <c r="E9" s="32">
        <f>E10</f>
        <v>480336.31</v>
      </c>
    </row>
    <row r="10" spans="1:5" ht="12.75">
      <c r="A10" s="3" t="s">
        <v>60</v>
      </c>
      <c r="B10" s="13" t="s">
        <v>73</v>
      </c>
      <c r="C10" s="15">
        <f>C13+C14</f>
        <v>46219</v>
      </c>
      <c r="D10" s="32">
        <f>D13</f>
        <v>472000</v>
      </c>
      <c r="E10" s="32">
        <f>E13</f>
        <v>480336.31</v>
      </c>
    </row>
    <row r="11" spans="1:5" ht="25.5" hidden="1">
      <c r="A11" s="3" t="s">
        <v>69</v>
      </c>
      <c r="B11" s="13" t="s">
        <v>70</v>
      </c>
      <c r="C11" s="15"/>
      <c r="D11" s="32"/>
      <c r="E11" s="32"/>
    </row>
    <row r="12" spans="1:5" ht="38.25" hidden="1">
      <c r="A12" s="3" t="s">
        <v>71</v>
      </c>
      <c r="B12" s="13" t="s">
        <v>72</v>
      </c>
      <c r="C12" s="15"/>
      <c r="D12" s="32"/>
      <c r="E12" s="32"/>
    </row>
    <row r="13" spans="1:5" ht="50.25" customHeight="1">
      <c r="A13" s="36" t="s">
        <v>81</v>
      </c>
      <c r="B13" s="13" t="s">
        <v>82</v>
      </c>
      <c r="C13" s="15">
        <v>45819</v>
      </c>
      <c r="D13" s="32">
        <v>472000</v>
      </c>
      <c r="E13" s="32">
        <v>480336.31</v>
      </c>
    </row>
    <row r="14" spans="1:5" ht="48" customHeight="1">
      <c r="A14" s="36" t="s">
        <v>113</v>
      </c>
      <c r="B14" s="13" t="s">
        <v>83</v>
      </c>
      <c r="C14" s="15">
        <v>400</v>
      </c>
      <c r="D14" s="32">
        <v>0</v>
      </c>
      <c r="E14" s="32">
        <v>0</v>
      </c>
    </row>
    <row r="15" spans="1:5" ht="25.5" hidden="1">
      <c r="A15" s="3" t="s">
        <v>0</v>
      </c>
      <c r="B15" s="13" t="s">
        <v>1</v>
      </c>
      <c r="C15" s="14"/>
      <c r="D15" s="32"/>
      <c r="E15" s="32"/>
    </row>
    <row r="16" spans="1:5" ht="51" hidden="1">
      <c r="A16" s="3" t="s">
        <v>2</v>
      </c>
      <c r="B16" s="13" t="s">
        <v>3</v>
      </c>
      <c r="C16" s="14"/>
      <c r="D16" s="32"/>
      <c r="E16" s="32"/>
    </row>
    <row r="17" spans="1:5" ht="51" hidden="1">
      <c r="A17" s="3" t="s">
        <v>4</v>
      </c>
      <c r="B17" s="13" t="s">
        <v>5</v>
      </c>
      <c r="C17" s="14"/>
      <c r="D17" s="32"/>
      <c r="E17" s="32"/>
    </row>
    <row r="18" spans="1:5" ht="38.25" hidden="1">
      <c r="A18" s="3" t="s">
        <v>6</v>
      </c>
      <c r="B18" s="13" t="s">
        <v>7</v>
      </c>
      <c r="C18" s="14"/>
      <c r="D18" s="32"/>
      <c r="E18" s="32"/>
    </row>
    <row r="19" spans="1:5" ht="25.5" hidden="1">
      <c r="A19" s="3" t="s">
        <v>8</v>
      </c>
      <c r="B19" s="13" t="s">
        <v>9</v>
      </c>
      <c r="C19" s="14"/>
      <c r="D19" s="32"/>
      <c r="E19" s="32"/>
    </row>
    <row r="20" spans="1:5" ht="14.25">
      <c r="A20" s="29" t="s">
        <v>61</v>
      </c>
      <c r="B20" s="13" t="s">
        <v>74</v>
      </c>
      <c r="C20" s="14">
        <f>SUM(C22:C23)</f>
        <v>6928</v>
      </c>
      <c r="D20" s="32">
        <f>SUM(D21+D23)</f>
        <v>165000</v>
      </c>
      <c r="E20" s="32">
        <f>SUM(E21+E23)</f>
        <v>86710.98999999999</v>
      </c>
    </row>
    <row r="21" spans="1:5" ht="14.25">
      <c r="A21" s="3" t="s">
        <v>84</v>
      </c>
      <c r="B21" s="13" t="s">
        <v>85</v>
      </c>
      <c r="C21" s="14"/>
      <c r="D21" s="32">
        <f>D22</f>
        <v>40000</v>
      </c>
      <c r="E21" s="32">
        <f>E22</f>
        <v>13174.07</v>
      </c>
    </row>
    <row r="22" spans="1:5" ht="23.25" customHeight="1">
      <c r="A22" s="36" t="s">
        <v>86</v>
      </c>
      <c r="B22" s="13" t="s">
        <v>75</v>
      </c>
      <c r="C22" s="15">
        <v>3986</v>
      </c>
      <c r="D22" s="32">
        <v>40000</v>
      </c>
      <c r="E22" s="32">
        <v>13174.07</v>
      </c>
    </row>
    <row r="23" spans="1:5" ht="13.5" customHeight="1">
      <c r="A23" s="3" t="s">
        <v>62</v>
      </c>
      <c r="B23" s="13" t="s">
        <v>76</v>
      </c>
      <c r="C23" s="15">
        <v>2942</v>
      </c>
      <c r="D23" s="32">
        <f>SUM(D33+D35)</f>
        <v>125000</v>
      </c>
      <c r="E23" s="32">
        <f>SUM(E33+E35)</f>
        <v>73536.92</v>
      </c>
    </row>
    <row r="24" spans="1:5" ht="51" hidden="1">
      <c r="A24" s="3" t="s">
        <v>10</v>
      </c>
      <c r="B24" s="13" t="s">
        <v>88</v>
      </c>
      <c r="C24" s="15"/>
      <c r="D24" s="32"/>
      <c r="E24" s="32"/>
    </row>
    <row r="25" spans="1:5" ht="25.5" hidden="1">
      <c r="A25" s="3" t="s">
        <v>63</v>
      </c>
      <c r="B25" s="13" t="s">
        <v>89</v>
      </c>
      <c r="C25" s="14"/>
      <c r="D25" s="32"/>
      <c r="E25" s="32"/>
    </row>
    <row r="26" spans="1:5" ht="25.5" hidden="1">
      <c r="A26" s="3" t="s">
        <v>11</v>
      </c>
      <c r="B26" s="13" t="s">
        <v>90</v>
      </c>
      <c r="C26" s="14"/>
      <c r="D26" s="32"/>
      <c r="E26" s="32"/>
    </row>
    <row r="27" spans="1:5" ht="25.5" hidden="1">
      <c r="A27" s="3" t="s">
        <v>12</v>
      </c>
      <c r="B27" s="13" t="s">
        <v>91</v>
      </c>
      <c r="C27" s="14"/>
      <c r="D27" s="32"/>
      <c r="E27" s="32"/>
    </row>
    <row r="28" spans="1:5" ht="25.5" hidden="1">
      <c r="A28" s="3" t="s">
        <v>13</v>
      </c>
      <c r="B28" s="13" t="s">
        <v>92</v>
      </c>
      <c r="C28" s="14"/>
      <c r="D28" s="32"/>
      <c r="E28" s="32"/>
    </row>
    <row r="29" spans="1:5" ht="14.25" hidden="1">
      <c r="A29" s="3" t="s">
        <v>64</v>
      </c>
      <c r="B29" s="13" t="s">
        <v>93</v>
      </c>
      <c r="C29" s="14"/>
      <c r="D29" s="32"/>
      <c r="E29" s="32"/>
    </row>
    <row r="30" spans="1:5" ht="14.25" hidden="1">
      <c r="A30" s="3" t="s">
        <v>14</v>
      </c>
      <c r="B30" s="13" t="s">
        <v>94</v>
      </c>
      <c r="C30" s="14"/>
      <c r="D30" s="32"/>
      <c r="E30" s="32"/>
    </row>
    <row r="31" spans="1:5" ht="38.25" hidden="1">
      <c r="A31" s="3" t="s">
        <v>15</v>
      </c>
      <c r="B31" s="13" t="s">
        <v>95</v>
      </c>
      <c r="C31" s="14"/>
      <c r="D31" s="32"/>
      <c r="E31" s="32"/>
    </row>
    <row r="32" spans="1:5" ht="14.25" hidden="1">
      <c r="A32" s="3" t="s">
        <v>16</v>
      </c>
      <c r="B32" s="13" t="s">
        <v>96</v>
      </c>
      <c r="C32" s="14"/>
      <c r="D32" s="32"/>
      <c r="E32" s="32"/>
    </row>
    <row r="33" spans="1:5" ht="24" customHeight="1">
      <c r="A33" s="36" t="s">
        <v>87</v>
      </c>
      <c r="B33" s="13" t="s">
        <v>97</v>
      </c>
      <c r="C33" s="14"/>
      <c r="D33" s="32">
        <f>SUM(D34)</f>
        <v>115000</v>
      </c>
      <c r="E33" s="32">
        <f>SUM(E34)</f>
        <v>59531.52</v>
      </c>
    </row>
    <row r="34" spans="1:5" ht="38.25" customHeight="1">
      <c r="A34" s="36" t="s">
        <v>98</v>
      </c>
      <c r="B34" s="13" t="s">
        <v>127</v>
      </c>
      <c r="C34" s="14"/>
      <c r="D34" s="32">
        <v>115000</v>
      </c>
      <c r="E34" s="32">
        <v>59531.52</v>
      </c>
    </row>
    <row r="35" spans="1:5" ht="24.75" customHeight="1">
      <c r="A35" s="36" t="s">
        <v>99</v>
      </c>
      <c r="B35" s="13" t="s">
        <v>100</v>
      </c>
      <c r="C35" s="14"/>
      <c r="D35" s="32">
        <f>SUM(D36)</f>
        <v>10000</v>
      </c>
      <c r="E35" s="32">
        <f>SUM(E36)</f>
        <v>14005.4</v>
      </c>
    </row>
    <row r="36" spans="1:5" ht="36">
      <c r="A36" s="36" t="s">
        <v>101</v>
      </c>
      <c r="B36" s="13" t="s">
        <v>102</v>
      </c>
      <c r="C36" s="14"/>
      <c r="D36" s="32">
        <v>10000</v>
      </c>
      <c r="E36" s="32">
        <v>14005.4</v>
      </c>
    </row>
    <row r="37" spans="1:5" ht="14.25">
      <c r="A37" s="29" t="s">
        <v>117</v>
      </c>
      <c r="B37" s="13" t="s">
        <v>118</v>
      </c>
      <c r="C37" s="14"/>
      <c r="D37" s="32">
        <f>SUM(D38)</f>
        <v>6700</v>
      </c>
      <c r="E37" s="32">
        <f>SUM(E38)</f>
        <v>11510</v>
      </c>
    </row>
    <row r="38" spans="1:5" ht="14.25">
      <c r="A38" s="36" t="s">
        <v>114</v>
      </c>
      <c r="B38" s="22" t="s">
        <v>126</v>
      </c>
      <c r="C38" s="14"/>
      <c r="D38" s="32">
        <v>6700</v>
      </c>
      <c r="E38" s="32">
        <v>11510</v>
      </c>
    </row>
    <row r="39" spans="1:5" ht="14.25">
      <c r="A39" s="50" t="s">
        <v>159</v>
      </c>
      <c r="B39" s="22" t="s">
        <v>158</v>
      </c>
      <c r="C39" s="14"/>
      <c r="D39" s="32"/>
      <c r="E39" s="32">
        <v>315.41</v>
      </c>
    </row>
    <row r="40" spans="1:5" ht="14.25">
      <c r="A40" s="36" t="s">
        <v>159</v>
      </c>
      <c r="B40" s="22" t="s">
        <v>158</v>
      </c>
      <c r="C40" s="14"/>
      <c r="D40" s="32"/>
      <c r="E40" s="32">
        <v>315.41</v>
      </c>
    </row>
    <row r="41" spans="1:5" ht="27.75" customHeight="1">
      <c r="A41" s="29" t="s">
        <v>65</v>
      </c>
      <c r="B41" s="13" t="s">
        <v>103</v>
      </c>
      <c r="C41" s="14">
        <f>SUM(C44:C49)</f>
        <v>4245</v>
      </c>
      <c r="D41" s="32">
        <f>D42+D49</f>
        <v>254000</v>
      </c>
      <c r="E41" s="32">
        <f>E42+E49</f>
        <v>210987.32</v>
      </c>
    </row>
    <row r="42" spans="1:5" ht="51" customHeight="1">
      <c r="A42" s="37" t="s">
        <v>77</v>
      </c>
      <c r="B42" s="13" t="s">
        <v>104</v>
      </c>
      <c r="C42" s="14"/>
      <c r="D42" s="32">
        <v>105000</v>
      </c>
      <c r="E42" s="32">
        <v>118256.16</v>
      </c>
    </row>
    <row r="43" spans="1:5" s="18" customFormat="1" ht="22.5" customHeight="1" hidden="1">
      <c r="A43" s="38" t="s">
        <v>17</v>
      </c>
      <c r="B43" s="16"/>
      <c r="C43" s="17"/>
      <c r="D43" s="35">
        <v>-1380000</v>
      </c>
      <c r="E43" s="35">
        <v>-1380000</v>
      </c>
    </row>
    <row r="44" spans="1:5" s="2" customFormat="1" ht="36" hidden="1">
      <c r="A44" s="39" t="s">
        <v>18</v>
      </c>
      <c r="B44" s="13" t="s">
        <v>19</v>
      </c>
      <c r="C44" s="19">
        <v>311</v>
      </c>
      <c r="D44" s="33">
        <v>311</v>
      </c>
      <c r="E44" s="33">
        <v>311</v>
      </c>
    </row>
    <row r="45" spans="1:5" s="2" customFormat="1" ht="36" hidden="1">
      <c r="A45" s="39" t="s">
        <v>20</v>
      </c>
      <c r="B45" s="13" t="s">
        <v>21</v>
      </c>
      <c r="C45" s="19">
        <v>629</v>
      </c>
      <c r="D45" s="33">
        <v>629</v>
      </c>
      <c r="E45" s="33">
        <v>629</v>
      </c>
    </row>
    <row r="46" spans="1:5" s="2" customFormat="1" ht="36" hidden="1">
      <c r="A46" s="39" t="s">
        <v>22</v>
      </c>
      <c r="B46" s="13" t="s">
        <v>23</v>
      </c>
      <c r="C46" s="19">
        <v>286</v>
      </c>
      <c r="D46" s="33">
        <v>286</v>
      </c>
      <c r="E46" s="33">
        <v>286</v>
      </c>
    </row>
    <row r="47" spans="1:5" s="2" customFormat="1" ht="36" hidden="1">
      <c r="A47" s="39" t="s">
        <v>24</v>
      </c>
      <c r="B47" s="13" t="s">
        <v>25</v>
      </c>
      <c r="C47" s="19">
        <v>1788</v>
      </c>
      <c r="D47" s="33">
        <v>1788</v>
      </c>
      <c r="E47" s="33">
        <v>1788</v>
      </c>
    </row>
    <row r="48" spans="1:5" s="2" customFormat="1" ht="48" hidden="1">
      <c r="A48" s="39" t="s">
        <v>26</v>
      </c>
      <c r="B48" s="13" t="s">
        <v>27</v>
      </c>
      <c r="C48" s="19">
        <v>31</v>
      </c>
      <c r="D48" s="33">
        <v>31</v>
      </c>
      <c r="E48" s="33">
        <v>31</v>
      </c>
    </row>
    <row r="49" spans="1:5" s="27" customFormat="1" ht="36">
      <c r="A49" s="37" t="s">
        <v>78</v>
      </c>
      <c r="B49" s="28" t="s">
        <v>105</v>
      </c>
      <c r="C49" s="19">
        <v>1200</v>
      </c>
      <c r="D49" s="33">
        <v>149000</v>
      </c>
      <c r="E49" s="33">
        <v>92731.16</v>
      </c>
    </row>
    <row r="50" spans="1:5" ht="28.5" customHeight="1" hidden="1">
      <c r="A50" s="3" t="s">
        <v>28</v>
      </c>
      <c r="B50" s="21" t="s">
        <v>29</v>
      </c>
      <c r="C50" s="14"/>
      <c r="D50" s="32"/>
      <c r="E50" s="32"/>
    </row>
    <row r="51" spans="1:5" ht="28.5" customHeight="1" hidden="1">
      <c r="A51" s="3" t="s">
        <v>30</v>
      </c>
      <c r="B51" s="21" t="s">
        <v>31</v>
      </c>
      <c r="C51" s="14"/>
      <c r="D51" s="32"/>
      <c r="E51" s="32"/>
    </row>
    <row r="52" spans="1:5" ht="28.5" customHeight="1" hidden="1">
      <c r="A52" s="3" t="s">
        <v>32</v>
      </c>
      <c r="B52" s="21" t="s">
        <v>33</v>
      </c>
      <c r="C52" s="14"/>
      <c r="D52" s="32"/>
      <c r="E52" s="32"/>
    </row>
    <row r="53" spans="1:5" ht="28.5" customHeight="1" hidden="1">
      <c r="A53" s="3" t="s">
        <v>34</v>
      </c>
      <c r="B53" s="21" t="s">
        <v>35</v>
      </c>
      <c r="C53" s="14"/>
      <c r="D53" s="32"/>
      <c r="E53" s="32"/>
    </row>
    <row r="54" spans="1:5" ht="14.25" hidden="1">
      <c r="A54" s="3" t="s">
        <v>36</v>
      </c>
      <c r="B54" s="21" t="s">
        <v>37</v>
      </c>
      <c r="C54" s="14"/>
      <c r="D54" s="32"/>
      <c r="E54" s="32"/>
    </row>
    <row r="55" spans="1:5" ht="14.25" hidden="1">
      <c r="A55" s="3" t="s">
        <v>38</v>
      </c>
      <c r="B55" s="21" t="s">
        <v>39</v>
      </c>
      <c r="C55" s="14"/>
      <c r="D55" s="32"/>
      <c r="E55" s="32"/>
    </row>
    <row r="56" spans="1:5" ht="25.5" hidden="1">
      <c r="A56" s="3" t="s">
        <v>40</v>
      </c>
      <c r="B56" s="21" t="s">
        <v>41</v>
      </c>
      <c r="C56" s="14"/>
      <c r="D56" s="32"/>
      <c r="E56" s="32"/>
    </row>
    <row r="57" spans="1:5" ht="25.5" hidden="1">
      <c r="A57" s="3" t="s">
        <v>42</v>
      </c>
      <c r="B57" s="21" t="s">
        <v>43</v>
      </c>
      <c r="C57" s="14"/>
      <c r="D57" s="32"/>
      <c r="E57" s="32"/>
    </row>
    <row r="58" spans="1:5" ht="14.25" hidden="1">
      <c r="A58" s="3" t="s">
        <v>44</v>
      </c>
      <c r="B58" s="22" t="s">
        <v>45</v>
      </c>
      <c r="C58" s="14"/>
      <c r="D58" s="32"/>
      <c r="E58" s="32"/>
    </row>
    <row r="59" spans="1:5" ht="25.5" hidden="1">
      <c r="A59" s="3" t="s">
        <v>46</v>
      </c>
      <c r="B59" s="22" t="s">
        <v>47</v>
      </c>
      <c r="C59" s="14"/>
      <c r="D59" s="32"/>
      <c r="E59" s="32"/>
    </row>
    <row r="60" spans="1:5" ht="14.25" hidden="1">
      <c r="A60" s="3" t="s">
        <v>48</v>
      </c>
      <c r="B60" s="22" t="s">
        <v>49</v>
      </c>
      <c r="C60" s="14"/>
      <c r="D60" s="32"/>
      <c r="E60" s="32"/>
    </row>
    <row r="61" spans="1:5" ht="14.25" hidden="1">
      <c r="A61" s="3" t="s">
        <v>50</v>
      </c>
      <c r="B61" s="22" t="s">
        <v>51</v>
      </c>
      <c r="C61" s="14"/>
      <c r="D61" s="32"/>
      <c r="E61" s="32"/>
    </row>
    <row r="62" spans="1:5" ht="25.5">
      <c r="A62" s="29" t="s">
        <v>119</v>
      </c>
      <c r="B62" s="22" t="s">
        <v>120</v>
      </c>
      <c r="C62" s="14"/>
      <c r="D62" s="32">
        <f>SUM(D63)</f>
        <v>1000</v>
      </c>
      <c r="E62" s="32">
        <f>SUM(E63+E64)</f>
        <v>9615.77</v>
      </c>
    </row>
    <row r="63" spans="1:5" ht="17.25" customHeight="1">
      <c r="A63" s="36" t="s">
        <v>124</v>
      </c>
      <c r="B63" s="22" t="s">
        <v>131</v>
      </c>
      <c r="C63" s="14"/>
      <c r="D63" s="32">
        <v>1000</v>
      </c>
      <c r="E63" s="32">
        <v>0</v>
      </c>
    </row>
    <row r="64" spans="1:5" ht="17.25" customHeight="1">
      <c r="A64" s="36" t="s">
        <v>160</v>
      </c>
      <c r="B64" s="22" t="s">
        <v>131</v>
      </c>
      <c r="C64" s="14"/>
      <c r="D64" s="32"/>
      <c r="E64" s="32">
        <v>9615.77</v>
      </c>
    </row>
    <row r="65" spans="1:5" ht="17.25" customHeight="1">
      <c r="A65" s="40" t="s">
        <v>123</v>
      </c>
      <c r="B65" s="22" t="s">
        <v>116</v>
      </c>
      <c r="C65" s="14"/>
      <c r="D65" s="32">
        <f>SUM(D66)</f>
        <v>0</v>
      </c>
      <c r="E65" s="32">
        <f>SUM(E66)</f>
        <v>0</v>
      </c>
    </row>
    <row r="66" spans="1:5" ht="24">
      <c r="A66" s="36" t="s">
        <v>111</v>
      </c>
      <c r="B66" s="22" t="s">
        <v>112</v>
      </c>
      <c r="C66" s="14"/>
      <c r="D66" s="32">
        <v>0</v>
      </c>
      <c r="E66" s="32">
        <v>0</v>
      </c>
    </row>
    <row r="67" spans="1:5" s="12" customFormat="1" ht="16.5" customHeight="1">
      <c r="A67" s="9" t="s">
        <v>52</v>
      </c>
      <c r="B67" s="23" t="s">
        <v>106</v>
      </c>
      <c r="C67" s="11" t="e">
        <f>C68+C88+#REF!</f>
        <v>#REF!</v>
      </c>
      <c r="D67" s="31">
        <f>D68+D73+D88+D91</f>
        <v>15788590.5</v>
      </c>
      <c r="E67" s="31">
        <f>E68+E73+E88+E91</f>
        <v>13598645.83</v>
      </c>
    </row>
    <row r="68" spans="1:5" ht="15" customHeight="1">
      <c r="A68" s="30" t="s">
        <v>53</v>
      </c>
      <c r="B68" s="20" t="s">
        <v>107</v>
      </c>
      <c r="C68" s="24">
        <v>150195</v>
      </c>
      <c r="D68" s="34">
        <f>SUM(D70:D72)</f>
        <v>890351</v>
      </c>
      <c r="E68" s="34">
        <f>SUM(E70:E72)</f>
        <v>890351</v>
      </c>
    </row>
    <row r="69" spans="1:5" ht="15" customHeight="1" hidden="1">
      <c r="A69" s="1" t="s">
        <v>58</v>
      </c>
      <c r="B69" s="20" t="s">
        <v>110</v>
      </c>
      <c r="C69" s="24"/>
      <c r="D69" s="34"/>
      <c r="E69" s="34"/>
    </row>
    <row r="70" spans="1:5" ht="20.25" customHeight="1">
      <c r="A70" s="1" t="s">
        <v>121</v>
      </c>
      <c r="B70" s="20" t="s">
        <v>122</v>
      </c>
      <c r="C70" s="24"/>
      <c r="D70" s="34">
        <v>767393</v>
      </c>
      <c r="E70" s="34">
        <v>767393</v>
      </c>
    </row>
    <row r="71" spans="1:5" ht="26.25" customHeight="1">
      <c r="A71" s="1" t="s">
        <v>133</v>
      </c>
      <c r="B71" s="20" t="s">
        <v>136</v>
      </c>
      <c r="C71" s="24"/>
      <c r="D71" s="34">
        <v>122958</v>
      </c>
      <c r="E71" s="34">
        <v>122958</v>
      </c>
    </row>
    <row r="72" spans="1:5" ht="6.75" customHeight="1">
      <c r="A72" s="37"/>
      <c r="B72" s="20"/>
      <c r="C72" s="24"/>
      <c r="D72" s="34"/>
      <c r="E72" s="34"/>
    </row>
    <row r="73" spans="1:5" ht="15" customHeight="1">
      <c r="A73" s="30" t="s">
        <v>55</v>
      </c>
      <c r="B73" s="20" t="s">
        <v>108</v>
      </c>
      <c r="C73" s="24"/>
      <c r="D73" s="34">
        <f>SUM(D74:D87)</f>
        <v>14443649.5</v>
      </c>
      <c r="E73" s="34">
        <f>SUM(E74:E87)</f>
        <v>12253924.83</v>
      </c>
    </row>
    <row r="74" spans="1:5" ht="41.25" customHeight="1">
      <c r="A74" s="41" t="s">
        <v>135</v>
      </c>
      <c r="B74" s="20" t="s">
        <v>115</v>
      </c>
      <c r="C74" s="24"/>
      <c r="D74" s="34">
        <v>3281387</v>
      </c>
      <c r="E74" s="34">
        <v>3281387</v>
      </c>
    </row>
    <row r="75" spans="1:5" ht="64.5" customHeight="1">
      <c r="A75" s="41" t="s">
        <v>155</v>
      </c>
      <c r="B75" s="20" t="s">
        <v>115</v>
      </c>
      <c r="C75" s="24"/>
      <c r="D75" s="34">
        <v>69750</v>
      </c>
      <c r="E75" s="34">
        <v>69750</v>
      </c>
    </row>
    <row r="76" spans="1:5" ht="63" customHeight="1">
      <c r="A76" s="41" t="s">
        <v>134</v>
      </c>
      <c r="B76" s="20" t="s">
        <v>132</v>
      </c>
      <c r="C76" s="24"/>
      <c r="D76" s="34">
        <v>23250</v>
      </c>
      <c r="E76" s="34">
        <v>23250</v>
      </c>
    </row>
    <row r="77" spans="1:5" ht="75" customHeight="1">
      <c r="A77" s="41" t="s">
        <v>153</v>
      </c>
      <c r="B77" s="20" t="s">
        <v>132</v>
      </c>
      <c r="C77" s="24"/>
      <c r="D77" s="34">
        <v>365343.5</v>
      </c>
      <c r="E77" s="34">
        <v>364713.69</v>
      </c>
    </row>
    <row r="78" spans="1:5" ht="75" customHeight="1">
      <c r="A78" s="41" t="s">
        <v>141</v>
      </c>
      <c r="B78" s="20" t="s">
        <v>132</v>
      </c>
      <c r="C78" s="24"/>
      <c r="D78" s="34">
        <v>1362945</v>
      </c>
      <c r="E78" s="34">
        <v>1362945</v>
      </c>
    </row>
    <row r="79" spans="1:5" ht="75" customHeight="1">
      <c r="A79" s="41" t="s">
        <v>137</v>
      </c>
      <c r="B79" s="20" t="s">
        <v>132</v>
      </c>
      <c r="C79" s="24"/>
      <c r="D79" s="34">
        <v>47578</v>
      </c>
      <c r="E79" s="34">
        <v>47578</v>
      </c>
    </row>
    <row r="80" spans="1:5" ht="25.5" customHeight="1">
      <c r="A80" s="47" t="s">
        <v>157</v>
      </c>
      <c r="B80" s="20" t="s">
        <v>132</v>
      </c>
      <c r="C80" s="24"/>
      <c r="D80" s="34">
        <v>100000</v>
      </c>
      <c r="E80" s="34">
        <v>100000</v>
      </c>
    </row>
    <row r="81" spans="1:5" ht="26.25" customHeight="1">
      <c r="A81" s="37" t="s">
        <v>148</v>
      </c>
      <c r="B81" s="20" t="s">
        <v>132</v>
      </c>
      <c r="C81" s="24"/>
      <c r="D81" s="34">
        <v>39804</v>
      </c>
      <c r="E81" s="34">
        <v>39804</v>
      </c>
    </row>
    <row r="82" spans="1:5" ht="46.5" customHeight="1">
      <c r="A82" s="37" t="s">
        <v>154</v>
      </c>
      <c r="B82" s="20" t="s">
        <v>132</v>
      </c>
      <c r="C82" s="24"/>
      <c r="D82" s="34">
        <v>1283212</v>
      </c>
      <c r="E82" s="34">
        <v>1283212</v>
      </c>
    </row>
    <row r="83" spans="1:5" ht="26.25" customHeight="1">
      <c r="A83" s="37" t="s">
        <v>145</v>
      </c>
      <c r="B83" s="20" t="s">
        <v>132</v>
      </c>
      <c r="C83" s="24"/>
      <c r="D83" s="34">
        <v>46200</v>
      </c>
      <c r="E83" s="34">
        <v>46200</v>
      </c>
    </row>
    <row r="84" spans="1:5" ht="26.25" customHeight="1">
      <c r="A84" s="37" t="s">
        <v>156</v>
      </c>
      <c r="B84" s="20" t="s">
        <v>132</v>
      </c>
      <c r="C84" s="24"/>
      <c r="D84" s="34">
        <v>18800</v>
      </c>
      <c r="E84" s="34">
        <v>18800</v>
      </c>
    </row>
    <row r="85" spans="1:5" ht="26.25" customHeight="1">
      <c r="A85" s="37" t="s">
        <v>150</v>
      </c>
      <c r="B85" s="20" t="s">
        <v>149</v>
      </c>
      <c r="C85" s="24"/>
      <c r="D85" s="34">
        <v>6434291.58</v>
      </c>
      <c r="E85" s="34">
        <v>4261541.72</v>
      </c>
    </row>
    <row r="86" spans="1:5" ht="27.75" customHeight="1">
      <c r="A86" s="37" t="s">
        <v>147</v>
      </c>
      <c r="B86" s="20" t="s">
        <v>146</v>
      </c>
      <c r="C86" s="24"/>
      <c r="D86" s="34">
        <v>904088.42</v>
      </c>
      <c r="E86" s="34">
        <v>904088.42</v>
      </c>
    </row>
    <row r="87" spans="1:5" ht="27.75" customHeight="1">
      <c r="A87" s="37" t="s">
        <v>151</v>
      </c>
      <c r="B87" s="20" t="s">
        <v>152</v>
      </c>
      <c r="C87" s="24"/>
      <c r="D87" s="34">
        <v>467000</v>
      </c>
      <c r="E87" s="34">
        <v>450655</v>
      </c>
    </row>
    <row r="88" spans="1:5" ht="16.5" customHeight="1">
      <c r="A88" s="30" t="s">
        <v>54</v>
      </c>
      <c r="B88" s="20" t="s">
        <v>109</v>
      </c>
      <c r="C88" s="24">
        <v>128404</v>
      </c>
      <c r="D88" s="34">
        <f>SUM(D89:D90)</f>
        <v>122100</v>
      </c>
      <c r="E88" s="34">
        <f>SUM(E89:E90)</f>
        <v>122100</v>
      </c>
    </row>
    <row r="89" spans="1:5" ht="24" customHeight="1">
      <c r="A89" s="37" t="s">
        <v>128</v>
      </c>
      <c r="B89" s="20" t="s">
        <v>125</v>
      </c>
      <c r="C89" s="24"/>
      <c r="D89" s="34">
        <v>59600</v>
      </c>
      <c r="E89" s="34">
        <v>59600</v>
      </c>
    </row>
    <row r="90" spans="1:5" ht="24" customHeight="1">
      <c r="A90" s="37" t="s">
        <v>129</v>
      </c>
      <c r="B90" s="20" t="s">
        <v>130</v>
      </c>
      <c r="C90" s="24"/>
      <c r="D90" s="34">
        <v>62500</v>
      </c>
      <c r="E90" s="34">
        <v>62500</v>
      </c>
    </row>
    <row r="91" spans="1:5" ht="16.5" customHeight="1">
      <c r="A91" s="42" t="s">
        <v>138</v>
      </c>
      <c r="B91" s="20"/>
      <c r="C91" s="24"/>
      <c r="D91" s="34">
        <f>SUM(D92:D92)</f>
        <v>332490</v>
      </c>
      <c r="E91" s="34">
        <f>SUM(E92:E92)</f>
        <v>332270</v>
      </c>
    </row>
    <row r="92" spans="1:5" ht="48" customHeight="1">
      <c r="A92" s="37" t="s">
        <v>139</v>
      </c>
      <c r="B92" s="43" t="s">
        <v>140</v>
      </c>
      <c r="C92" s="24"/>
      <c r="D92" s="34">
        <v>332490</v>
      </c>
      <c r="E92" s="34">
        <v>332270</v>
      </c>
    </row>
    <row r="93" spans="1:5" ht="21" customHeight="1">
      <c r="A93" s="9" t="s">
        <v>56</v>
      </c>
      <c r="B93" s="23"/>
      <c r="C93" s="11" t="e">
        <f>C67+C8</f>
        <v>#REF!</v>
      </c>
      <c r="D93" s="31">
        <f>D67+D8</f>
        <v>16687290.5</v>
      </c>
      <c r="E93" s="31">
        <f>E67+E8</f>
        <v>14398121.63</v>
      </c>
    </row>
    <row r="94" spans="4:5" ht="15" customHeight="1">
      <c r="D94" s="49"/>
      <c r="E94" s="48"/>
    </row>
  </sheetData>
  <mergeCells count="2">
    <mergeCell ref="A5:D5"/>
    <mergeCell ref="B1:E3"/>
  </mergeCells>
  <printOptions/>
  <pageMargins left="0.7" right="0" top="0.43" bottom="0" header="0.43" footer="0"/>
  <pageSetup fitToHeight="2" fitToWidth="1" horizontalDpi="600" verticalDpi="600" orientation="portrait" paperSize="9" scale="79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2014-06-04T12:32:04Z</cp:lastPrinted>
  <dcterms:created xsi:type="dcterms:W3CDTF">2005-12-16T07:43:52Z</dcterms:created>
  <dcterms:modified xsi:type="dcterms:W3CDTF">2014-06-04T12:41:15Z</dcterms:modified>
  <cp:category/>
  <cp:version/>
  <cp:contentType/>
  <cp:contentStatus/>
</cp:coreProperties>
</file>