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вед" sheetId="1" r:id="rId1"/>
  </sheets>
  <definedNames/>
  <calcPr fullCalcOnLoad="1"/>
</workbook>
</file>

<file path=xl/sharedStrings.xml><?xml version="1.0" encoding="utf-8"?>
<sst xmlns="http://schemas.openxmlformats.org/spreadsheetml/2006/main" count="692" uniqueCount="234">
  <si>
    <t>Наименование</t>
  </si>
  <si>
    <t>Целевая статья</t>
  </si>
  <si>
    <t>Сумма  руб.</t>
  </si>
  <si>
    <t>Всего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</si>
  <si>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</si>
  <si>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</si>
  <si>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</si>
  <si>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</si>
  <si>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002 00 00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</si>
  <si>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</si>
  <si>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</si>
  <si>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</si>
  <si>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</si>
  <si>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</si>
  <si>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</si>
  <si>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</si>
  <si>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</si>
  <si>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</si>
  <si>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812</t>
  </si>
  <si>
    <t>Осуществление госполномочий по опеке и попечительству</t>
  </si>
  <si>
    <t>908</t>
  </si>
  <si>
    <t>Расходы на осуществление государственных полномочий в сфере охраны труда</t>
  </si>
  <si>
    <t>909</t>
  </si>
  <si>
    <t>Осуществление гос.полномочий по созданию и функционированию комиссий по делам несовершеннолетних и защите их прав</t>
  </si>
  <si>
    <t>910</t>
  </si>
  <si>
    <t>Обеспечение деятельности финансовых, налоговых и таможенных органов и органов финансового (финансово- бюджетного надзора)</t>
  </si>
  <si>
    <t>06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</si>
  <si>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</si>
  <si>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Обслуживание государственного и муниципального долга</t>
  </si>
  <si>
    <t>11</t>
  </si>
  <si>
    <t>Резервные фонды</t>
  </si>
  <si>
    <t>12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</si>
  <si>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</si>
  <si>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</si>
  <si>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</si>
  <si>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</si>
  <si>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</si>
  <si>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</si>
  <si>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</si>
  <si>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Функционирование органов в сфере национальной безопасности, правоохранительной деятельности и обороны</t>
  </si>
  <si>
    <t>014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</si>
  <si>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</si>
  <si>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</si>
  <si>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</si>
  <si>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</si>
  <si>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</si>
  <si>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</si>
  <si>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</si>
  <si>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</si>
  <si>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</si>
  <si>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</si>
  <si>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</si>
  <si>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</si>
  <si>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</si>
  <si>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</si>
  <si>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</si>
  <si>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</si>
  <si>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</si>
  <si>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</si>
  <si>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</si>
  <si>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</si>
  <si>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</si>
  <si>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05</t>
  </si>
  <si>
    <t>08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</si>
  <si>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</si>
  <si>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</si>
  <si>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</si>
  <si>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Мероприятия в области жилищного хозяйства</t>
  </si>
  <si>
    <t>Коммунальное хозяйство</t>
  </si>
  <si>
    <t>Другие вопросы в области жилищно-коммунального хозяйства</t>
  </si>
  <si>
    <t>Мероприятия в области коммунального хозяйства</t>
  </si>
  <si>
    <t>351 05 00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</si>
  <si>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</si>
  <si>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</si>
  <si>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</si>
  <si>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КУЛЬТУРА, КИНЕМАТОГРАФИЯ И СРЕДСТВА МАССОВОЙ ИНФОРМАЦИИ</t>
  </si>
  <si>
    <t>Культура, кинематография и средства массовой инфрмации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</si>
  <si>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</si>
  <si>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</si>
  <si>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</si>
  <si>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440 99 00</t>
  </si>
  <si>
    <t>Библиотеки</t>
  </si>
  <si>
    <t>442 00 00</t>
  </si>
  <si>
    <t>442 99 00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</si>
  <si>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</si>
  <si>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</si>
  <si>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</si>
  <si>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Раздел</t>
  </si>
  <si>
    <t>Подраздел</t>
  </si>
  <si>
    <t>Вид расходов</t>
  </si>
  <si>
    <t>Предупреждение и ликвидация последствий чрезвычайных ситуаций природного и техногенного характера, гражданская оборона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</si>
  <si>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</si>
  <si>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</si>
  <si>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</si>
  <si>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</si>
  <si>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</si>
  <si>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Глава</t>
  </si>
  <si>
    <t>Уточнение бюджета на 1 октября 2008 года</t>
  </si>
  <si>
    <t>Мобилизационная и вневойсковая подготовка</t>
  </si>
  <si>
    <t>Осуществление первичного воинского учета на территориях,где отсутствуют военные комиссариаты</t>
  </si>
  <si>
    <t>13</t>
  </si>
  <si>
    <t>Обеспечение проведения выборов и референдумов</t>
  </si>
  <si>
    <t>07</t>
  </si>
  <si>
    <t>Дорожное хозяйство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</si>
  <si>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</si>
  <si>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Строительство ,реконструкция,капитальный ремонт,ремонт и содержание автомобильных дорог общего пользования местного значения,включая разработку проектной документации</t>
  </si>
  <si>
    <t>Охрана семьи и детства</t>
  </si>
  <si>
    <t>Расходы на содержание органов местного самоуправления и обеспечение их функций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</si>
  <si>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</si>
  <si>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</si>
  <si>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</si>
  <si>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</si>
  <si>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</si>
  <si>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Прочая закупка товаров, работ и услуг</t>
  </si>
  <si>
    <t>851</t>
  </si>
  <si>
    <t xml:space="preserve">Уплата налога на имущество организаций и земельного налога </t>
  </si>
  <si>
    <t>Уплата прочих налогов, сборов и иных платежей</t>
  </si>
  <si>
    <t>852</t>
  </si>
  <si>
    <t>Осуществление государственных полномочий в сфере административных правонарушений</t>
  </si>
  <si>
    <t>Резервные средства</t>
  </si>
  <si>
    <t>870</t>
  </si>
  <si>
    <t>Обеспечение функционирования Главы муниципального образования</t>
  </si>
  <si>
    <t>91 2 9001</t>
  </si>
  <si>
    <t>Расходы на обеспечение деятельности подведомственных учреждений</t>
  </si>
  <si>
    <t>Муниципальная программа "Культура"</t>
  </si>
  <si>
    <t xml:space="preserve">Субсидии бюджетным учреждениям </t>
  </si>
  <si>
    <t>610</t>
  </si>
  <si>
    <t>Субсидии бюджетным учреждения на финансовое обеспечение государственного (муниципального) задания на оказание государственных ()муниципальных) услуг (выполнение работ)</t>
  </si>
  <si>
    <t>611</t>
  </si>
  <si>
    <t>Субсидии бюджетным учреждениям на иные цели</t>
  </si>
  <si>
    <t>612</t>
  </si>
  <si>
    <t xml:space="preserve">Проведение выборов </t>
  </si>
  <si>
    <t>Специальные расходы</t>
  </si>
  <si>
    <t>880</t>
  </si>
  <si>
    <t>Расходы в области пожарной безопасности</t>
  </si>
  <si>
    <t>96 2 0000</t>
  </si>
  <si>
    <t>Мероприятия в сфере обеспечения пожарной безопасности, осуществляемые муниципальными органами</t>
  </si>
  <si>
    <t>Расходы в области дорожного хозяйства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</si>
  <si>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</si>
  <si>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</si>
  <si>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Расходы в области строительства, архитектуры и градостроительства</t>
  </si>
  <si>
    <t>Расходы в области жилищного хозяйства</t>
  </si>
  <si>
    <t>Расходы в области коммунального хозяйства хозяйства</t>
  </si>
  <si>
    <t>Расходы в области благоустройства</t>
  </si>
  <si>
    <t>90 2 9001</t>
  </si>
  <si>
    <t>90 2 7868</t>
  </si>
  <si>
    <t>92 2 0000</t>
  </si>
  <si>
    <t>92 2 9116</t>
  </si>
  <si>
    <t>93 0 00 00</t>
  </si>
  <si>
    <t>98 2 0000</t>
  </si>
  <si>
    <t>Обеспечение функционирования Главы муниципального образования и органа местного самоуправления</t>
  </si>
  <si>
    <t>Обеспечение функционирования  органа местного самоуправления</t>
  </si>
  <si>
    <t>60 0 0000</t>
  </si>
  <si>
    <t>60 0 5118</t>
  </si>
  <si>
    <t>94 1 0000</t>
  </si>
  <si>
    <t>94 2 0000</t>
  </si>
  <si>
    <t>95 0 0000</t>
  </si>
  <si>
    <t>97 2 0000</t>
  </si>
  <si>
    <t>96 1 00 00</t>
  </si>
  <si>
    <t>97 3 0000</t>
  </si>
  <si>
    <t>Доплаты к пенсиям  муниципальных служащих</t>
  </si>
  <si>
    <t>98 1 9170</t>
  </si>
  <si>
    <t>01 0 9010</t>
  </si>
  <si>
    <t>01 0 0000</t>
  </si>
  <si>
    <t>321</t>
  </si>
  <si>
    <t>Пособия, компенсационные и иные социальные выплаты гражданам, кроме публичных нормативных обязательств</t>
  </si>
  <si>
    <t>98 1 0000</t>
  </si>
  <si>
    <t>Социальное обеспечение детей-сирот и детей оставшихся без попечения родителей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</si>
  <si>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</si>
  <si>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98 2 5082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</si>
  <si>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</si>
  <si>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98 2 7864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</si>
  <si>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</si>
  <si>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98 2 7875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</si>
  <si>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</si>
  <si>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</si>
  <si>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99 1 0000</t>
  </si>
  <si>
    <t>Обслуживание муниципального долга</t>
  </si>
  <si>
    <t>99 1 9175</t>
  </si>
  <si>
    <t>Проведение выборов депутатов в Совет депутатов муниципального образования</t>
  </si>
  <si>
    <t>Резервный фонд местной администрации</t>
  </si>
  <si>
    <t>Ррасходы в области мобилизационной и вневойсковой подготовки</t>
  </si>
  <si>
    <t xml:space="preserve">Мероприятия в сфере гражданской обороны и защиты населения и территорий поселения от чрезвычайных ситуаций, осуществляемые муниципальными органами </t>
  </si>
  <si>
    <t>94 1 9150</t>
  </si>
  <si>
    <t>94 2 9151</t>
  </si>
  <si>
    <t>96 1 9152</t>
  </si>
  <si>
    <t xml:space="preserve">Мероприятия по землеустройству и землепользованию </t>
  </si>
  <si>
    <t>96 2 9153</t>
  </si>
  <si>
    <t>97 1 9157</t>
  </si>
  <si>
    <t>97 2 9158</t>
  </si>
  <si>
    <t>97 3 9161</t>
  </si>
  <si>
    <t>97 3 9162</t>
  </si>
  <si>
    <t>97 3 9164</t>
  </si>
  <si>
    <t>97 3 9165</t>
  </si>
  <si>
    <t>Бюджетные инвестиции на приобретение объектов недвижимого имкщества в государственную (муниципальную) собственность</t>
  </si>
  <si>
    <t>412</t>
  </si>
  <si>
    <t>730</t>
  </si>
  <si>
    <t>95 0 9180</t>
  </si>
  <si>
    <t>95 0 9181</t>
  </si>
  <si>
    <t>95 0 9182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</si>
  <si>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</si>
  <si>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</si>
  <si>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Обеспечение функционирования Совета депутатов муниципального образования</t>
  </si>
  <si>
    <t>00</t>
  </si>
  <si>
    <t>НАЦИОНАЛЬНАЯ ОБОРОНА</t>
  </si>
  <si>
    <t>91 2 0000</t>
  </si>
  <si>
    <t>91 1 9001</t>
  </si>
  <si>
    <t>91 1 0000</t>
  </si>
  <si>
    <t>91 0 0000</t>
  </si>
  <si>
    <t>90 1 9001</t>
  </si>
  <si>
    <t>90 1 0000</t>
  </si>
  <si>
    <t>90 0 0000</t>
  </si>
  <si>
    <t>90 2 0000</t>
  </si>
  <si>
    <t>93 1 9140</t>
  </si>
  <si>
    <t>94 0 0000</t>
  </si>
  <si>
    <t>Расходы в области национальной безопасности и правоохранительной деятельности</t>
  </si>
  <si>
    <t>Расходы в области предупреждения и ликвидации последствий чрезвычайных ситуаций природного и техногенного характера, гражданской обороны</t>
  </si>
  <si>
    <t>Расходы в области национальной экономики</t>
  </si>
  <si>
    <t>96 0 0000</t>
  </si>
  <si>
    <t>97 1 0000</t>
  </si>
  <si>
    <t>94 3 0000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</si>
  <si>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</si>
  <si>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94 3 9301</t>
  </si>
  <si>
    <t>540</t>
  </si>
  <si>
    <t>Иные межбюджетные трансферты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</si>
  <si>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значения, а именно создание, содержание и организация деятельности аварийно-спасательных служб и(или) аварийно-спасательных формирований на территории поселения, в соответствии с заключенными соглашениями </t>
  </si>
  <si>
    <t>Модернизация и капитальный ремонт объектов топливно-энергетического комплекса и жилищно-комунального хозяйства</t>
  </si>
  <si>
    <t>9727834</t>
  </si>
  <si>
    <t xml:space="preserve">"Приложение №8 к решению сессии Совета депутатов третьего созыва ""О внесении изменений и дополнений в решение Совета депутатов третьего созыва МО""Бестужевское"" ""О бюджете МО""Бестужевское"" на 2014год"" № 88  от 26 декабря 2013года  № 00 от _ марта 2014 г.
" 
</t>
  </si>
  <si>
    <t>Ведомственная структура расходов бюджета  муниципального образования "Бестужевское" на 2014 год Администрация муниципального образования "Бестужевское"</t>
  </si>
  <si>
    <t>Обеспечение мероприятий по переселению граждан из аварийного жилфонда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ЖКХ"</t>
  </si>
  <si>
    <t>9719503</t>
  </si>
  <si>
    <t>Капитальные вложения в объекты недвижимого имущества государственной (муниципальной)собственности</t>
  </si>
  <si>
    <t>400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</si>
</sst>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_-* #,##0_р_._-;\-* #,##0_р_._-;_-* &quot;-&quot;?_р_._-;_-@_-"/>
    <numFmt numFmtId="174" formatCode="#,##0_ ;\-#,##0\ "/>
    <numFmt numFmtId="175" formatCode="#,##0_р_."/>
    <numFmt numFmtId="176" formatCode="#,##0.00_ ;\-#,##0.00\ "/>
    <numFmt numFmtId="177" formatCode="_-* #,##0.0_р_._-;\-* #,##0.0_р_._-;_-* &quot;-&quot;??_р_._-;_-@_-"/>
    <numFmt numFmtId="178" formatCode="_-* #,##0_р_._-;\-* #,##0_р_._-;_-* &quot;-&quot;??_р_._-;_-@_-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2"/>
    </font>
    <font>
      <b/>
      <sz val="12"/>
      <name val="Arial Cyr"/>
      <family val="0"/>
    </font>
    <font>
      <b/>
      <sz val="10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179" fontId="0" fillId="0" borderId="10" xfId="0" applyNumberFormat="1" applyFill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vertical="center" wrapText="1"/>
    </xf>
    <xf numFmtId="179" fontId="0" fillId="0" borderId="10" xfId="0" applyNumberForma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4" fontId="0" fillId="0" borderId="10" xfId="0" applyNumberForma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2" fontId="0" fillId="0" borderId="10" xfId="0" applyNumberForma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179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/>
    </xf>
    <xf numFmtId="0" fontId="4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vertical="center" wrapText="1"/>
    </xf>
    <xf numFmtId="0" fontId="9" fillId="0" borderId="10" xfId="54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vertical="center" wrapText="1"/>
    </xf>
    <xf numFmtId="4" fontId="0" fillId="0" borderId="0" xfId="0" applyNumberFormat="1" applyFill="1" applyAlignment="1">
      <alignment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90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0.2421875" style="0" customWidth="1"/>
    <col min="2" max="2" width="53.375" style="0" customWidth="1"/>
    <col min="3" max="3" width="5.125" style="0" customWidth="1"/>
    <col min="4" max="4" width="4.625" style="0" customWidth="1"/>
    <col min="5" max="5" width="5.625" style="0" customWidth="1"/>
    <col min="6" max="6" width="11.125" style="0" customWidth="1"/>
    <col min="7" max="7" width="8.00390625" style="0" customWidth="1"/>
    <col min="8" max="8" width="12.75390625" style="13" customWidth="1"/>
    <col min="9" max="9" width="18.375" style="0" hidden="1" customWidth="1"/>
    <col min="10" max="10" width="13.375" style="1" hidden="1" customWidth="1"/>
    <col min="17" max="17" width="21.75390625" style="0" customWidth="1"/>
  </cols>
  <sheetData>
    <row r="1" spans="4:8" ht="9" customHeight="1">
      <c r="D1" s="82"/>
      <c r="E1" s="82"/>
      <c r="F1" s="82"/>
      <c r="G1" s="82"/>
      <c r="H1" s="82"/>
    </row>
    <row r="2" spans="4:8" ht="128.25" customHeight="1">
      <c r="D2" s="82" t="s">
        <v>228</v>
      </c>
      <c r="E2" s="84"/>
      <c r="F2" s="84"/>
      <c r="G2" s="84"/>
      <c r="H2" s="84"/>
    </row>
    <row r="3" spans="4:8" ht="12.75" hidden="1">
      <c r="D3" s="83"/>
      <c r="E3" s="83"/>
      <c r="F3" s="83"/>
      <c r="G3" s="83"/>
      <c r="H3" s="83"/>
    </row>
    <row r="4" spans="4:8" ht="12.75" hidden="1">
      <c r="D4" s="83"/>
      <c r="E4" s="83"/>
      <c r="F4" s="83"/>
      <c r="G4" s="83"/>
      <c r="H4" s="83"/>
    </row>
    <row r="5" spans="4:8" ht="6" customHeight="1">
      <c r="D5" s="85"/>
      <c r="E5" s="85"/>
      <c r="F5" s="85"/>
      <c r="G5" s="85"/>
      <c r="H5" s="85"/>
    </row>
    <row r="6" spans="2:10" ht="41.25" customHeight="1">
      <c r="B6" s="86" t="s">
        <v>229</v>
      </c>
      <c r="C6" s="86"/>
      <c r="D6" s="86"/>
      <c r="E6" s="86"/>
      <c r="F6" s="86"/>
      <c r="G6" s="86"/>
      <c r="H6" s="86"/>
      <c r="I6" s="86"/>
      <c r="J6" s="86"/>
    </row>
    <row r="8" spans="2:10" ht="23.25" customHeight="1">
      <c r="B8" s="87" t="s">
        <v>0</v>
      </c>
      <c r="C8" s="79" t="s">
        <v>96</v>
      </c>
      <c r="D8" s="75" t="s">
        <v>87</v>
      </c>
      <c r="E8" s="75" t="s">
        <v>88</v>
      </c>
      <c r="F8" s="75" t="s">
        <v>1</v>
      </c>
      <c r="G8" s="75" t="s">
        <v>89</v>
      </c>
      <c r="H8" s="76" t="s">
        <v>2</v>
      </c>
      <c r="I8" s="76"/>
      <c r="J8" s="77" t="s">
        <v>97</v>
      </c>
    </row>
    <row r="9" spans="2:10" ht="26.25" customHeight="1">
      <c r="B9" s="87"/>
      <c r="C9" s="80"/>
      <c r="D9" s="75"/>
      <c r="E9" s="75"/>
      <c r="F9" s="75"/>
      <c r="G9" s="75"/>
      <c r="H9" s="2" t="s">
        <v>3</v>
      </c>
      <c r="I9" s="2"/>
      <c r="J9" s="78"/>
    </row>
    <row r="10" spans="2:10" ht="12.75">
      <c r="B10" s="3">
        <v>1</v>
      </c>
      <c r="C10" s="3">
        <v>2</v>
      </c>
      <c r="D10" s="3">
        <v>3</v>
      </c>
      <c r="E10" s="3">
        <v>4</v>
      </c>
      <c r="F10" s="3">
        <v>5</v>
      </c>
      <c r="G10" s="3">
        <v>6</v>
      </c>
      <c r="H10" s="4">
        <v>7</v>
      </c>
      <c r="I10" s="4">
        <v>7</v>
      </c>
      <c r="J10" s="5"/>
    </row>
    <row r="11" spans="2:10" s="13" customFormat="1" ht="12.75">
      <c r="B11" s="20" t="s">
        <v>4</v>
      </c>
      <c r="C11" s="56">
        <v>808</v>
      </c>
      <c r="D11" s="26" t="s">
        <v>5</v>
      </c>
      <c r="E11" s="44" t="s">
        <v>203</v>
      </c>
      <c r="F11" s="18"/>
      <c r="G11" s="18"/>
      <c r="H11" s="47">
        <f>SUM(H12+H18+H29+H48+H52)</f>
        <v>3030743</v>
      </c>
      <c r="I11" s="28" t="e">
        <f>I12+I18+I29+#REF!+I52</f>
        <v>#REF!</v>
      </c>
      <c r="J11" s="28" t="e">
        <f>J12+J30</f>
        <v>#REF!</v>
      </c>
    </row>
    <row r="12" spans="2:10" s="13" customFormat="1" ht="50.25" customHeight="1">
      <c r="B12" s="22" t="s">
        <v>6</v>
      </c>
      <c r="C12" s="56">
        <v>808</v>
      </c>
      <c r="D12" s="26" t="s">
        <v>5</v>
      </c>
      <c r="E12" s="26" t="s">
        <v>7</v>
      </c>
      <c r="F12" s="12"/>
      <c r="G12" s="12"/>
      <c r="H12" s="28">
        <f>SUM(H13)</f>
        <v>577167</v>
      </c>
      <c r="I12" s="28">
        <f>I13</f>
        <v>317825</v>
      </c>
      <c r="J12" s="28">
        <f>J13</f>
        <v>29651</v>
      </c>
    </row>
    <row r="13" spans="2:10" s="13" customFormat="1" ht="38.25">
      <c r="B13" s="65" t="s">
        <v>150</v>
      </c>
      <c r="C13" s="64">
        <v>808</v>
      </c>
      <c r="D13" s="30" t="s">
        <v>5</v>
      </c>
      <c r="E13" s="30" t="s">
        <v>7</v>
      </c>
      <c r="F13" s="30" t="s">
        <v>211</v>
      </c>
      <c r="G13" s="12"/>
      <c r="H13" s="28">
        <f>SUM(H14)</f>
        <v>577167</v>
      </c>
      <c r="I13" s="28">
        <f>I15</f>
        <v>317825</v>
      </c>
      <c r="J13" s="28">
        <f>J15</f>
        <v>29651</v>
      </c>
    </row>
    <row r="14" spans="2:10" s="13" customFormat="1" ht="25.5">
      <c r="B14" s="66" t="s">
        <v>121</v>
      </c>
      <c r="C14" s="64">
        <v>808</v>
      </c>
      <c r="D14" s="30" t="s">
        <v>5</v>
      </c>
      <c r="E14" s="30" t="s">
        <v>7</v>
      </c>
      <c r="F14" s="30" t="s">
        <v>210</v>
      </c>
      <c r="G14" s="12"/>
      <c r="H14" s="28">
        <f>SUM(H15)</f>
        <v>577167</v>
      </c>
      <c r="I14" s="28"/>
      <c r="J14" s="28"/>
    </row>
    <row r="15" spans="2:10" s="13" customFormat="1" ht="25.5">
      <c r="B15" s="21" t="s">
        <v>107</v>
      </c>
      <c r="C15" s="56">
        <v>808</v>
      </c>
      <c r="D15" s="12" t="s">
        <v>5</v>
      </c>
      <c r="E15" s="12" t="s">
        <v>7</v>
      </c>
      <c r="F15" s="18" t="s">
        <v>209</v>
      </c>
      <c r="G15" s="12"/>
      <c r="H15" s="28">
        <f>SUM(H16)</f>
        <v>577167</v>
      </c>
      <c r="I15" s="28">
        <v>317825</v>
      </c>
      <c r="J15" s="28">
        <f>J16</f>
        <v>29651</v>
      </c>
    </row>
    <row r="16" spans="2:10" s="13" customFormat="1" ht="38.25">
      <c r="B16" s="16" t="s">
        <v>108</v>
      </c>
      <c r="C16" s="56">
        <v>820</v>
      </c>
      <c r="D16" s="12" t="s">
        <v>5</v>
      </c>
      <c r="E16" s="12" t="s">
        <v>7</v>
      </c>
      <c r="F16" s="18" t="s">
        <v>209</v>
      </c>
      <c r="G16" s="18" t="s">
        <v>109</v>
      </c>
      <c r="H16" s="28">
        <v>577167</v>
      </c>
      <c r="I16" s="7"/>
      <c r="J16" s="31">
        <v>29651</v>
      </c>
    </row>
    <row r="17" spans="2:10" s="13" customFormat="1" ht="38.25">
      <c r="B17" s="16" t="s">
        <v>110</v>
      </c>
      <c r="C17" s="56">
        <v>808</v>
      </c>
      <c r="D17" s="12" t="s">
        <v>5</v>
      </c>
      <c r="E17" s="12" t="s">
        <v>7</v>
      </c>
      <c r="F17" s="18" t="s">
        <v>209</v>
      </c>
      <c r="G17" s="18" t="s">
        <v>111</v>
      </c>
      <c r="H17" s="28">
        <v>0</v>
      </c>
      <c r="I17" s="7"/>
      <c r="J17" s="31"/>
    </row>
    <row r="18" spans="2:10" s="13" customFormat="1" ht="52.5" customHeight="1">
      <c r="B18" s="22" t="s">
        <v>11</v>
      </c>
      <c r="C18" s="56">
        <v>808</v>
      </c>
      <c r="D18" s="26" t="s">
        <v>5</v>
      </c>
      <c r="E18" s="26" t="s">
        <v>12</v>
      </c>
      <c r="F18" s="18"/>
      <c r="G18" s="18"/>
      <c r="H18" s="28">
        <f>SUM(H19)</f>
        <v>75858</v>
      </c>
      <c r="I18" s="7"/>
      <c r="J18" s="31"/>
    </row>
    <row r="19" spans="2:10" s="13" customFormat="1" ht="25.5">
      <c r="B19" s="29" t="s">
        <v>200</v>
      </c>
      <c r="C19" s="56">
        <v>808</v>
      </c>
      <c r="D19" s="30" t="s">
        <v>5</v>
      </c>
      <c r="E19" s="30" t="s">
        <v>12</v>
      </c>
      <c r="F19" s="30" t="s">
        <v>208</v>
      </c>
      <c r="G19" s="18"/>
      <c r="H19" s="28">
        <f>SUM(H20)</f>
        <v>75858</v>
      </c>
      <c r="I19" s="7"/>
      <c r="J19" s="31"/>
    </row>
    <row r="20" spans="2:10" s="13" customFormat="1" ht="25.5">
      <c r="B20" s="67" t="s">
        <v>201</v>
      </c>
      <c r="C20" s="56">
        <v>808</v>
      </c>
      <c r="D20" s="30" t="s">
        <v>5</v>
      </c>
      <c r="E20" s="30" t="s">
        <v>12</v>
      </c>
      <c r="F20" s="30" t="s">
        <v>207</v>
      </c>
      <c r="G20" s="18"/>
      <c r="H20" s="28">
        <f>SUM(H21)</f>
        <v>75858</v>
      </c>
      <c r="I20" s="7"/>
      <c r="J20" s="31"/>
    </row>
    <row r="21" spans="2:10" s="13" customFormat="1" ht="32.25" customHeight="1">
      <c r="B21" s="21" t="s">
        <v>107</v>
      </c>
      <c r="C21" s="56">
        <v>808</v>
      </c>
      <c r="D21" s="18" t="s">
        <v>5</v>
      </c>
      <c r="E21" s="18" t="s">
        <v>12</v>
      </c>
      <c r="F21" s="62" t="s">
        <v>206</v>
      </c>
      <c r="G21" s="18"/>
      <c r="H21" s="28">
        <f>SUM(H23)</f>
        <v>75858</v>
      </c>
      <c r="I21" s="7"/>
      <c r="J21" s="31"/>
    </row>
    <row r="22" spans="2:10" s="13" customFormat="1" ht="42" customHeight="1">
      <c r="B22" s="16" t="s">
        <v>108</v>
      </c>
      <c r="C22" s="56">
        <v>808</v>
      </c>
      <c r="D22" s="12" t="s">
        <v>5</v>
      </c>
      <c r="E22" s="12" t="s">
        <v>12</v>
      </c>
      <c r="F22" s="62" t="s">
        <v>206</v>
      </c>
      <c r="G22" s="18" t="s">
        <v>109</v>
      </c>
      <c r="H22" s="28">
        <v>0</v>
      </c>
      <c r="I22" s="7"/>
      <c r="J22" s="31"/>
    </row>
    <row r="23" spans="2:10" s="13" customFormat="1" ht="26.25" customHeight="1">
      <c r="B23" s="16" t="s">
        <v>110</v>
      </c>
      <c r="C23" s="56">
        <v>808</v>
      </c>
      <c r="D23" s="12" t="s">
        <v>5</v>
      </c>
      <c r="E23" s="12" t="s">
        <v>12</v>
      </c>
      <c r="F23" s="62" t="s">
        <v>206</v>
      </c>
      <c r="G23" s="18" t="s">
        <v>111</v>
      </c>
      <c r="H23" s="28">
        <v>75858</v>
      </c>
      <c r="I23" s="7"/>
      <c r="J23" s="31"/>
    </row>
    <row r="24" spans="2:10" s="13" customFormat="1" ht="25.5">
      <c r="B24" s="29" t="s">
        <v>202</v>
      </c>
      <c r="C24" s="56">
        <v>808</v>
      </c>
      <c r="D24" s="57" t="s">
        <v>5</v>
      </c>
      <c r="E24" s="57" t="s">
        <v>12</v>
      </c>
      <c r="F24" s="30" t="s">
        <v>205</v>
      </c>
      <c r="G24" s="18"/>
      <c r="H24" s="28">
        <v>0</v>
      </c>
      <c r="I24" s="7"/>
      <c r="J24" s="31"/>
    </row>
    <row r="25" spans="2:10" s="13" customFormat="1" ht="25.5">
      <c r="B25" s="21" t="s">
        <v>107</v>
      </c>
      <c r="C25" s="56">
        <v>808</v>
      </c>
      <c r="D25" s="12" t="s">
        <v>5</v>
      </c>
      <c r="E25" s="12" t="s">
        <v>12</v>
      </c>
      <c r="F25" s="62" t="s">
        <v>122</v>
      </c>
      <c r="G25" s="18"/>
      <c r="H25" s="28">
        <v>0</v>
      </c>
      <c r="I25" s="7"/>
      <c r="J25" s="31"/>
    </row>
    <row r="26" spans="2:10" s="13" customFormat="1" ht="42" customHeight="1">
      <c r="B26" s="16" t="s">
        <v>108</v>
      </c>
      <c r="C26" s="56">
        <v>808</v>
      </c>
      <c r="D26" s="12" t="s">
        <v>5</v>
      </c>
      <c r="E26" s="12" t="s">
        <v>12</v>
      </c>
      <c r="F26" s="62" t="s">
        <v>122</v>
      </c>
      <c r="G26" s="18" t="s">
        <v>109</v>
      </c>
      <c r="H26" s="28">
        <v>0</v>
      </c>
      <c r="I26" s="7"/>
      <c r="J26" s="31"/>
    </row>
    <row r="27" spans="2:10" s="13" customFormat="1" ht="26.25" customHeight="1">
      <c r="B27" s="16" t="s">
        <v>110</v>
      </c>
      <c r="C27" s="56">
        <v>808</v>
      </c>
      <c r="D27" s="12" t="s">
        <v>5</v>
      </c>
      <c r="E27" s="12" t="s">
        <v>12</v>
      </c>
      <c r="F27" s="62" t="s">
        <v>122</v>
      </c>
      <c r="G27" s="18" t="s">
        <v>111</v>
      </c>
      <c r="H27" s="28">
        <v>0</v>
      </c>
      <c r="I27" s="7"/>
      <c r="J27" s="31"/>
    </row>
    <row r="28" spans="2:10" s="13" customFormat="1" ht="12.75">
      <c r="B28" s="21" t="s">
        <v>113</v>
      </c>
      <c r="C28" s="56">
        <v>808</v>
      </c>
      <c r="D28" s="18" t="s">
        <v>5</v>
      </c>
      <c r="E28" s="18" t="s">
        <v>12</v>
      </c>
      <c r="F28" s="62" t="s">
        <v>122</v>
      </c>
      <c r="G28" s="18" t="s">
        <v>112</v>
      </c>
      <c r="H28" s="28">
        <v>0</v>
      </c>
      <c r="I28" s="7"/>
      <c r="J28" s="31"/>
    </row>
    <row r="29" spans="2:10" s="13" customFormat="1" ht="54.75" customHeight="1">
      <c r="B29" s="22" t="s">
        <v>15</v>
      </c>
      <c r="C29" s="56">
        <v>808</v>
      </c>
      <c r="D29" s="26" t="s">
        <v>5</v>
      </c>
      <c r="E29" s="26" t="s">
        <v>16</v>
      </c>
      <c r="F29" s="12"/>
      <c r="G29" s="12"/>
      <c r="H29" s="47">
        <f>SUM(H30)</f>
        <v>2376718</v>
      </c>
      <c r="I29" s="7"/>
      <c r="J29" s="31"/>
    </row>
    <row r="30" spans="2:10" s="13" customFormat="1" ht="38.25">
      <c r="B30" s="65" t="s">
        <v>150</v>
      </c>
      <c r="C30" s="56">
        <v>808</v>
      </c>
      <c r="D30" s="30" t="s">
        <v>5</v>
      </c>
      <c r="E30" s="30" t="s">
        <v>16</v>
      </c>
      <c r="F30" s="30" t="s">
        <v>211</v>
      </c>
      <c r="G30" s="12"/>
      <c r="H30" s="28">
        <f>SUM(H31)</f>
        <v>2376718</v>
      </c>
      <c r="I30" s="7"/>
      <c r="J30" s="31" t="e">
        <f>J31</f>
        <v>#REF!</v>
      </c>
    </row>
    <row r="31" spans="2:10" s="13" customFormat="1" ht="25.5">
      <c r="B31" s="65" t="s">
        <v>151</v>
      </c>
      <c r="C31" s="56">
        <v>808</v>
      </c>
      <c r="D31" s="38" t="s">
        <v>5</v>
      </c>
      <c r="E31" s="38" t="s">
        <v>16</v>
      </c>
      <c r="F31" s="30" t="s">
        <v>212</v>
      </c>
      <c r="G31" s="12"/>
      <c r="H31" s="28">
        <f>SUM(H32+H38)</f>
        <v>2376718</v>
      </c>
      <c r="I31" s="7"/>
      <c r="J31" s="55" t="e">
        <f>#REF!</f>
        <v>#REF!</v>
      </c>
    </row>
    <row r="32" spans="2:10" s="13" customFormat="1" ht="25.5">
      <c r="B32" s="21" t="s">
        <v>107</v>
      </c>
      <c r="C32" s="56">
        <v>808</v>
      </c>
      <c r="D32" s="12" t="s">
        <v>5</v>
      </c>
      <c r="E32" s="12" t="s">
        <v>16</v>
      </c>
      <c r="F32" s="62" t="s">
        <v>144</v>
      </c>
      <c r="G32" s="18"/>
      <c r="H32" s="28">
        <f>SUM(H33+H34+H35+H36+H37)</f>
        <v>2314218</v>
      </c>
      <c r="I32" s="7"/>
      <c r="J32" s="55"/>
    </row>
    <row r="33" spans="2:10" s="13" customFormat="1" ht="38.25">
      <c r="B33" s="16" t="s">
        <v>108</v>
      </c>
      <c r="C33" s="56">
        <v>808</v>
      </c>
      <c r="D33" s="12" t="s">
        <v>5</v>
      </c>
      <c r="E33" s="12" t="s">
        <v>16</v>
      </c>
      <c r="F33" s="62" t="s">
        <v>144</v>
      </c>
      <c r="G33" s="18" t="s">
        <v>109</v>
      </c>
      <c r="H33" s="28">
        <v>1619314</v>
      </c>
      <c r="I33" s="7"/>
      <c r="J33" s="55"/>
    </row>
    <row r="34" spans="2:10" s="13" customFormat="1" ht="38.25">
      <c r="B34" s="16" t="s">
        <v>110</v>
      </c>
      <c r="C34" s="56">
        <v>808</v>
      </c>
      <c r="D34" s="12" t="s">
        <v>5</v>
      </c>
      <c r="E34" s="12" t="s">
        <v>16</v>
      </c>
      <c r="F34" s="62" t="s">
        <v>144</v>
      </c>
      <c r="G34" s="18" t="s">
        <v>111</v>
      </c>
      <c r="H34" s="28">
        <v>24200</v>
      </c>
      <c r="I34" s="7"/>
      <c r="J34" s="55"/>
    </row>
    <row r="35" spans="2:10" s="13" customFormat="1" ht="12.75">
      <c r="B35" s="21" t="s">
        <v>113</v>
      </c>
      <c r="C35" s="56">
        <v>808</v>
      </c>
      <c r="D35" s="18" t="s">
        <v>5</v>
      </c>
      <c r="E35" s="18" t="s">
        <v>16</v>
      </c>
      <c r="F35" s="62" t="s">
        <v>144</v>
      </c>
      <c r="G35" s="18" t="s">
        <v>112</v>
      </c>
      <c r="H35" s="28">
        <v>610740</v>
      </c>
      <c r="I35" s="7"/>
      <c r="J35" s="55"/>
    </row>
    <row r="36" spans="2:10" s="13" customFormat="1" ht="25.5">
      <c r="B36" s="68" t="s">
        <v>115</v>
      </c>
      <c r="C36" s="56">
        <v>808</v>
      </c>
      <c r="D36" s="18" t="s">
        <v>5</v>
      </c>
      <c r="E36" s="18" t="s">
        <v>16</v>
      </c>
      <c r="F36" s="62" t="s">
        <v>144</v>
      </c>
      <c r="G36" s="18" t="s">
        <v>114</v>
      </c>
      <c r="H36" s="28">
        <v>47964</v>
      </c>
      <c r="I36" s="7"/>
      <c r="J36" s="55"/>
    </row>
    <row r="37" spans="2:10" s="13" customFormat="1" ht="12.75">
      <c r="B37" s="21" t="s">
        <v>116</v>
      </c>
      <c r="C37" s="56">
        <v>808</v>
      </c>
      <c r="D37" s="18" t="s">
        <v>5</v>
      </c>
      <c r="E37" s="18" t="s">
        <v>16</v>
      </c>
      <c r="F37" s="62" t="s">
        <v>144</v>
      </c>
      <c r="G37" s="18" t="s">
        <v>117</v>
      </c>
      <c r="H37" s="28">
        <v>12000</v>
      </c>
      <c r="I37" s="7"/>
      <c r="J37" s="55"/>
    </row>
    <row r="38" spans="2:10" s="13" customFormat="1" ht="33.75" customHeight="1">
      <c r="B38" s="69" t="s">
        <v>118</v>
      </c>
      <c r="C38" s="56">
        <v>808</v>
      </c>
      <c r="D38" s="12" t="s">
        <v>5</v>
      </c>
      <c r="E38" s="12" t="s">
        <v>16</v>
      </c>
      <c r="F38" s="62" t="s">
        <v>145</v>
      </c>
      <c r="G38" s="12"/>
      <c r="H38" s="28">
        <v>62500</v>
      </c>
      <c r="I38" s="7"/>
      <c r="J38" s="31"/>
    </row>
    <row r="39" spans="2:10" s="13" customFormat="1" ht="16.5" customHeight="1">
      <c r="B39" s="21" t="s">
        <v>113</v>
      </c>
      <c r="C39" s="56">
        <v>808</v>
      </c>
      <c r="D39" s="12" t="s">
        <v>5</v>
      </c>
      <c r="E39" s="12" t="s">
        <v>16</v>
      </c>
      <c r="F39" s="62" t="s">
        <v>145</v>
      </c>
      <c r="G39" s="18" t="s">
        <v>112</v>
      </c>
      <c r="H39" s="28">
        <v>62500</v>
      </c>
      <c r="I39" s="7"/>
      <c r="J39" s="31"/>
    </row>
    <row r="40" spans="2:10" s="13" customFormat="1" ht="69.75" customHeight="1" hidden="1">
      <c r="B40" s="21" t="s">
        <v>17</v>
      </c>
      <c r="C40" s="56">
        <v>820</v>
      </c>
      <c r="D40" s="12" t="s">
        <v>5</v>
      </c>
      <c r="E40" s="12" t="s">
        <v>16</v>
      </c>
      <c r="F40" s="12" t="s">
        <v>14</v>
      </c>
      <c r="G40" s="12" t="s">
        <v>18</v>
      </c>
      <c r="H40" s="28"/>
      <c r="I40" s="7"/>
      <c r="J40" s="31"/>
    </row>
    <row r="41" spans="2:10" s="13" customFormat="1" ht="20.25" customHeight="1" hidden="1">
      <c r="B41" s="21" t="s">
        <v>19</v>
      </c>
      <c r="C41" s="56">
        <v>820</v>
      </c>
      <c r="D41" s="12" t="s">
        <v>5</v>
      </c>
      <c r="E41" s="12" t="s">
        <v>16</v>
      </c>
      <c r="F41" s="12" t="s">
        <v>14</v>
      </c>
      <c r="G41" s="12" t="s">
        <v>20</v>
      </c>
      <c r="H41" s="28"/>
      <c r="I41" s="7"/>
      <c r="J41" s="31"/>
    </row>
    <row r="42" spans="2:10" s="13" customFormat="1" ht="28.5" customHeight="1" hidden="1">
      <c r="B42" s="21" t="s">
        <v>21</v>
      </c>
      <c r="C42" s="56">
        <v>820</v>
      </c>
      <c r="D42" s="12" t="s">
        <v>5</v>
      </c>
      <c r="E42" s="12" t="s">
        <v>16</v>
      </c>
      <c r="F42" s="12" t="s">
        <v>14</v>
      </c>
      <c r="G42" s="12" t="s">
        <v>22</v>
      </c>
      <c r="H42" s="28"/>
      <c r="I42" s="7"/>
      <c r="J42" s="31"/>
    </row>
    <row r="43" spans="2:10" s="13" customFormat="1" ht="42" customHeight="1" hidden="1">
      <c r="B43" s="21" t="s">
        <v>23</v>
      </c>
      <c r="C43" s="56">
        <v>820</v>
      </c>
      <c r="D43" s="12" t="s">
        <v>5</v>
      </c>
      <c r="E43" s="12" t="s">
        <v>16</v>
      </c>
      <c r="F43" s="12" t="s">
        <v>14</v>
      </c>
      <c r="G43" s="12" t="s">
        <v>24</v>
      </c>
      <c r="H43" s="28"/>
      <c r="I43" s="7"/>
      <c r="J43" s="31"/>
    </row>
    <row r="44" spans="2:10" s="13" customFormat="1" ht="38.25" customHeight="1" hidden="1">
      <c r="B44" s="16" t="s">
        <v>25</v>
      </c>
      <c r="C44" s="56">
        <v>820</v>
      </c>
      <c r="D44" s="12" t="s">
        <v>5</v>
      </c>
      <c r="E44" s="12" t="s">
        <v>26</v>
      </c>
      <c r="F44" s="12"/>
      <c r="G44" s="12"/>
      <c r="H44" s="28"/>
      <c r="I44" s="7"/>
      <c r="J44" s="31"/>
    </row>
    <row r="45" spans="2:10" s="13" customFormat="1" ht="39" customHeight="1" hidden="1">
      <c r="B45" s="16" t="s">
        <v>27</v>
      </c>
      <c r="C45" s="56">
        <v>820</v>
      </c>
      <c r="D45" s="12" t="s">
        <v>5</v>
      </c>
      <c r="E45" s="12" t="s">
        <v>26</v>
      </c>
      <c r="F45" s="12" t="s">
        <v>8</v>
      </c>
      <c r="G45" s="12"/>
      <c r="H45" s="28"/>
      <c r="I45" s="7"/>
      <c r="J45" s="31"/>
    </row>
    <row r="46" spans="2:10" s="13" customFormat="1" ht="16.5" customHeight="1" hidden="1">
      <c r="B46" s="16" t="s">
        <v>13</v>
      </c>
      <c r="C46" s="56">
        <v>820</v>
      </c>
      <c r="D46" s="12" t="s">
        <v>5</v>
      </c>
      <c r="E46" s="12" t="s">
        <v>26</v>
      </c>
      <c r="F46" s="12" t="s">
        <v>14</v>
      </c>
      <c r="G46" s="12"/>
      <c r="H46" s="28"/>
      <c r="I46" s="7"/>
      <c r="J46" s="31"/>
    </row>
    <row r="47" spans="2:10" s="13" customFormat="1" ht="16.5" customHeight="1" hidden="1">
      <c r="B47" s="21" t="s">
        <v>9</v>
      </c>
      <c r="C47" s="56">
        <v>820</v>
      </c>
      <c r="D47" s="12" t="s">
        <v>5</v>
      </c>
      <c r="E47" s="12" t="s">
        <v>26</v>
      </c>
      <c r="F47" s="12" t="s">
        <v>14</v>
      </c>
      <c r="G47" s="12" t="s">
        <v>10</v>
      </c>
      <c r="H47" s="28"/>
      <c r="I47" s="7"/>
      <c r="J47" s="31"/>
    </row>
    <row r="48" spans="2:10" s="13" customFormat="1" ht="38.25" customHeight="1">
      <c r="B48" s="43" t="s">
        <v>101</v>
      </c>
      <c r="C48" s="56">
        <v>808</v>
      </c>
      <c r="D48" s="44" t="s">
        <v>5</v>
      </c>
      <c r="E48" s="44" t="s">
        <v>102</v>
      </c>
      <c r="F48" s="34"/>
      <c r="G48" s="18"/>
      <c r="H48" s="47">
        <v>0</v>
      </c>
      <c r="I48" s="7"/>
      <c r="J48" s="31"/>
    </row>
    <row r="49" spans="2:10" s="61" customFormat="1" ht="25.5">
      <c r="B49" s="43" t="s">
        <v>179</v>
      </c>
      <c r="C49" s="56">
        <v>808</v>
      </c>
      <c r="D49" s="30" t="s">
        <v>5</v>
      </c>
      <c r="E49" s="30" t="s">
        <v>102</v>
      </c>
      <c r="F49" s="33" t="s">
        <v>146</v>
      </c>
      <c r="G49" s="44"/>
      <c r="H49" s="47">
        <v>0</v>
      </c>
      <c r="I49" s="59"/>
      <c r="J49" s="60"/>
    </row>
    <row r="50" spans="2:10" s="13" customFormat="1" ht="12.75">
      <c r="B50" s="21" t="s">
        <v>131</v>
      </c>
      <c r="C50" s="56">
        <v>808</v>
      </c>
      <c r="D50" s="12" t="s">
        <v>5</v>
      </c>
      <c r="E50" s="12" t="s">
        <v>102</v>
      </c>
      <c r="F50" s="6" t="s">
        <v>147</v>
      </c>
      <c r="G50" s="18"/>
      <c r="H50" s="28">
        <v>0</v>
      </c>
      <c r="I50" s="7"/>
      <c r="J50" s="31"/>
    </row>
    <row r="51" spans="2:10" s="13" customFormat="1" ht="12.75">
      <c r="B51" s="68" t="s">
        <v>132</v>
      </c>
      <c r="C51" s="56">
        <v>808</v>
      </c>
      <c r="D51" s="12" t="s">
        <v>5</v>
      </c>
      <c r="E51" s="12" t="s">
        <v>102</v>
      </c>
      <c r="F51" s="6" t="s">
        <v>147</v>
      </c>
      <c r="G51" s="18" t="s">
        <v>133</v>
      </c>
      <c r="H51" s="28">
        <v>0</v>
      </c>
      <c r="I51" s="7"/>
      <c r="J51" s="31"/>
    </row>
    <row r="52" spans="2:10" s="13" customFormat="1" ht="39" customHeight="1">
      <c r="B52" s="22" t="s">
        <v>30</v>
      </c>
      <c r="C52" s="56">
        <v>808</v>
      </c>
      <c r="D52" s="26" t="s">
        <v>5</v>
      </c>
      <c r="E52" s="26" t="s">
        <v>29</v>
      </c>
      <c r="F52" s="18"/>
      <c r="G52" s="18"/>
      <c r="H52" s="47">
        <f>SUM(H53)</f>
        <v>1000</v>
      </c>
      <c r="I52" s="7"/>
      <c r="J52" s="31"/>
    </row>
    <row r="53" spans="2:10" s="13" customFormat="1" ht="15" customHeight="1">
      <c r="B53" s="29" t="s">
        <v>180</v>
      </c>
      <c r="C53" s="56">
        <v>808</v>
      </c>
      <c r="D53" s="30" t="s">
        <v>5</v>
      </c>
      <c r="E53" s="30" t="s">
        <v>29</v>
      </c>
      <c r="F53" s="30" t="s">
        <v>148</v>
      </c>
      <c r="G53" s="12"/>
      <c r="H53" s="28">
        <f>SUM(H54)</f>
        <v>1000</v>
      </c>
      <c r="I53" s="7"/>
      <c r="J53" s="31"/>
    </row>
    <row r="54" spans="2:10" s="13" customFormat="1" ht="12.75">
      <c r="B54" s="14" t="s">
        <v>180</v>
      </c>
      <c r="C54" s="56">
        <v>808</v>
      </c>
      <c r="D54" s="12" t="s">
        <v>5</v>
      </c>
      <c r="E54" s="30" t="s">
        <v>29</v>
      </c>
      <c r="F54" s="12" t="s">
        <v>213</v>
      </c>
      <c r="G54" s="12"/>
      <c r="H54" s="28">
        <f>SUM(H55)</f>
        <v>1000</v>
      </c>
      <c r="I54" s="7"/>
      <c r="J54" s="31"/>
    </row>
    <row r="55" spans="2:10" s="13" customFormat="1" ht="12.75">
      <c r="B55" s="14" t="s">
        <v>119</v>
      </c>
      <c r="C55" s="56">
        <v>808</v>
      </c>
      <c r="D55" s="12" t="s">
        <v>5</v>
      </c>
      <c r="E55" s="30" t="s">
        <v>29</v>
      </c>
      <c r="F55" s="12" t="s">
        <v>213</v>
      </c>
      <c r="G55" s="12" t="s">
        <v>120</v>
      </c>
      <c r="H55" s="28">
        <v>1000</v>
      </c>
      <c r="I55" s="7"/>
      <c r="J55" s="31"/>
    </row>
    <row r="56" spans="2:10" s="13" customFormat="1" ht="12.75">
      <c r="B56" s="14"/>
      <c r="C56" s="56"/>
      <c r="D56" s="12"/>
      <c r="E56" s="12"/>
      <c r="F56" s="12"/>
      <c r="G56" s="12"/>
      <c r="H56" s="28"/>
      <c r="I56" s="7"/>
      <c r="J56" s="31"/>
    </row>
    <row r="57" spans="2:10" s="13" customFormat="1" ht="14.25" customHeight="1">
      <c r="B57" s="25" t="s">
        <v>204</v>
      </c>
      <c r="C57" s="56">
        <v>808</v>
      </c>
      <c r="D57" s="26" t="s">
        <v>7</v>
      </c>
      <c r="E57" s="44" t="s">
        <v>203</v>
      </c>
      <c r="F57" s="12"/>
      <c r="G57" s="12"/>
      <c r="H57" s="47">
        <f>SUM(H58)</f>
        <v>59500</v>
      </c>
      <c r="I57" s="7"/>
      <c r="J57" s="31"/>
    </row>
    <row r="58" spans="2:10" s="13" customFormat="1" ht="15.75" customHeight="1">
      <c r="B58" s="36" t="s">
        <v>98</v>
      </c>
      <c r="C58" s="56">
        <v>808</v>
      </c>
      <c r="D58" s="26" t="s">
        <v>7</v>
      </c>
      <c r="E58" s="26" t="s">
        <v>12</v>
      </c>
      <c r="F58" s="12"/>
      <c r="G58" s="12"/>
      <c r="H58" s="28">
        <f>SUM(H59)</f>
        <v>59500</v>
      </c>
      <c r="I58" s="7"/>
      <c r="J58" s="31"/>
    </row>
    <row r="59" spans="2:10" s="13" customFormat="1" ht="27" customHeight="1">
      <c r="B59" s="35" t="s">
        <v>181</v>
      </c>
      <c r="C59" s="56">
        <v>808</v>
      </c>
      <c r="D59" s="26" t="s">
        <v>7</v>
      </c>
      <c r="E59" s="26" t="s">
        <v>12</v>
      </c>
      <c r="F59" s="30" t="s">
        <v>152</v>
      </c>
      <c r="G59" s="12"/>
      <c r="H59" s="28">
        <f>SUM(H60)</f>
        <v>59500</v>
      </c>
      <c r="I59" s="7"/>
      <c r="J59" s="31"/>
    </row>
    <row r="60" spans="2:10" s="13" customFormat="1" ht="27" customHeight="1">
      <c r="B60" s="14" t="s">
        <v>99</v>
      </c>
      <c r="C60" s="56">
        <v>808</v>
      </c>
      <c r="D60" s="12" t="s">
        <v>7</v>
      </c>
      <c r="E60" s="12" t="s">
        <v>12</v>
      </c>
      <c r="F60" s="12" t="s">
        <v>153</v>
      </c>
      <c r="G60" s="12"/>
      <c r="H60" s="28">
        <f>SUM(H61+H62+H63)</f>
        <v>59500</v>
      </c>
      <c r="I60" s="7"/>
      <c r="J60" s="31"/>
    </row>
    <row r="61" spans="2:10" s="13" customFormat="1" ht="39.75" customHeight="1">
      <c r="B61" s="16" t="s">
        <v>108</v>
      </c>
      <c r="C61" s="56">
        <v>808</v>
      </c>
      <c r="D61" s="12" t="s">
        <v>7</v>
      </c>
      <c r="E61" s="12" t="s">
        <v>12</v>
      </c>
      <c r="F61" s="12" t="s">
        <v>153</v>
      </c>
      <c r="G61" s="18" t="s">
        <v>109</v>
      </c>
      <c r="H61" s="28">
        <v>0</v>
      </c>
      <c r="I61" s="7"/>
      <c r="J61" s="31"/>
    </row>
    <row r="62" spans="2:10" s="13" customFormat="1" ht="29.25" customHeight="1">
      <c r="B62" s="16" t="s">
        <v>110</v>
      </c>
      <c r="C62" s="56">
        <v>808</v>
      </c>
      <c r="D62" s="12" t="s">
        <v>7</v>
      </c>
      <c r="E62" s="12" t="s">
        <v>12</v>
      </c>
      <c r="F62" s="12" t="s">
        <v>153</v>
      </c>
      <c r="G62" s="18" t="s">
        <v>111</v>
      </c>
      <c r="H62" s="28">
        <v>900</v>
      </c>
      <c r="I62" s="7"/>
      <c r="J62" s="31"/>
    </row>
    <row r="63" spans="2:10" s="13" customFormat="1" ht="12.75">
      <c r="B63" s="21" t="s">
        <v>113</v>
      </c>
      <c r="C63" s="56">
        <v>808</v>
      </c>
      <c r="D63" s="12" t="s">
        <v>7</v>
      </c>
      <c r="E63" s="12" t="s">
        <v>12</v>
      </c>
      <c r="F63" s="12" t="s">
        <v>153</v>
      </c>
      <c r="G63" s="18" t="s">
        <v>112</v>
      </c>
      <c r="H63" s="28">
        <v>58600</v>
      </c>
      <c r="I63" s="7"/>
      <c r="J63" s="31"/>
    </row>
    <row r="64" spans="2:10" s="13" customFormat="1" ht="12.75">
      <c r="B64" s="21"/>
      <c r="C64" s="56"/>
      <c r="D64" s="12"/>
      <c r="E64" s="12"/>
      <c r="F64" s="12"/>
      <c r="G64" s="18"/>
      <c r="H64" s="28"/>
      <c r="I64" s="7"/>
      <c r="J64" s="31"/>
    </row>
    <row r="65" spans="2:10" s="13" customFormat="1" ht="25.5">
      <c r="B65" s="22" t="s">
        <v>32</v>
      </c>
      <c r="C65" s="56">
        <v>808</v>
      </c>
      <c r="D65" s="26" t="s">
        <v>12</v>
      </c>
      <c r="E65" s="44" t="s">
        <v>203</v>
      </c>
      <c r="F65" s="18"/>
      <c r="G65" s="18"/>
      <c r="H65" s="47">
        <f>SUM(H88+H96)</f>
        <v>81767</v>
      </c>
      <c r="I65" s="7"/>
      <c r="J65" s="31"/>
    </row>
    <row r="66" spans="2:10" s="13" customFormat="1" ht="15.75" customHeight="1" hidden="1">
      <c r="B66" s="23" t="s">
        <v>33</v>
      </c>
      <c r="C66" s="56">
        <v>820</v>
      </c>
      <c r="D66" s="12" t="s">
        <v>12</v>
      </c>
      <c r="E66" s="12" t="s">
        <v>7</v>
      </c>
      <c r="F66" s="12"/>
      <c r="G66" s="12"/>
      <c r="H66" s="28"/>
      <c r="I66" s="7"/>
      <c r="J66" s="31"/>
    </row>
    <row r="67" spans="2:10" s="13" customFormat="1" ht="12.75" hidden="1">
      <c r="B67" s="23" t="s">
        <v>34</v>
      </c>
      <c r="C67" s="56">
        <v>820</v>
      </c>
      <c r="D67" s="12" t="s">
        <v>12</v>
      </c>
      <c r="E67" s="12" t="s">
        <v>7</v>
      </c>
      <c r="F67" s="12" t="s">
        <v>35</v>
      </c>
      <c r="G67" s="12"/>
      <c r="H67" s="28"/>
      <c r="I67" s="7"/>
      <c r="J67" s="31"/>
    </row>
    <row r="68" spans="2:10" s="13" customFormat="1" ht="55.5" customHeight="1" hidden="1">
      <c r="B68" s="23" t="s">
        <v>36</v>
      </c>
      <c r="C68" s="56">
        <v>820</v>
      </c>
      <c r="D68" s="12" t="s">
        <v>12</v>
      </c>
      <c r="E68" s="12" t="s">
        <v>7</v>
      </c>
      <c r="F68" s="12" t="s">
        <v>37</v>
      </c>
      <c r="G68" s="12" t="s">
        <v>38</v>
      </c>
      <c r="H68" s="28"/>
      <c r="I68" s="7"/>
      <c r="J68" s="31"/>
    </row>
    <row r="69" spans="2:10" s="13" customFormat="1" ht="26.25" customHeight="1" hidden="1">
      <c r="B69" s="23" t="s">
        <v>39</v>
      </c>
      <c r="C69" s="56">
        <v>820</v>
      </c>
      <c r="D69" s="12" t="s">
        <v>12</v>
      </c>
      <c r="E69" s="12" t="s">
        <v>7</v>
      </c>
      <c r="F69" s="12" t="s">
        <v>37</v>
      </c>
      <c r="G69" s="12" t="s">
        <v>40</v>
      </c>
      <c r="H69" s="28"/>
      <c r="I69" s="7"/>
      <c r="J69" s="31"/>
    </row>
    <row r="70" spans="2:10" s="13" customFormat="1" ht="23.25" customHeight="1" hidden="1">
      <c r="B70" s="23" t="s">
        <v>41</v>
      </c>
      <c r="C70" s="56">
        <v>820</v>
      </c>
      <c r="D70" s="12" t="s">
        <v>12</v>
      </c>
      <c r="E70" s="12" t="s">
        <v>7</v>
      </c>
      <c r="F70" s="12" t="s">
        <v>42</v>
      </c>
      <c r="G70" s="12"/>
      <c r="H70" s="28"/>
      <c r="I70" s="7"/>
      <c r="J70" s="31"/>
    </row>
    <row r="71" spans="2:10" s="13" customFormat="1" ht="30" customHeight="1" hidden="1">
      <c r="B71" s="23" t="s">
        <v>39</v>
      </c>
      <c r="C71" s="56">
        <v>820</v>
      </c>
      <c r="D71" s="12" t="s">
        <v>12</v>
      </c>
      <c r="E71" s="12" t="s">
        <v>7</v>
      </c>
      <c r="F71" s="12" t="s">
        <v>42</v>
      </c>
      <c r="G71" s="12" t="s">
        <v>40</v>
      </c>
      <c r="H71" s="28"/>
      <c r="I71" s="7"/>
      <c r="J71" s="31"/>
    </row>
    <row r="72" spans="2:10" s="13" customFormat="1" ht="30" customHeight="1" hidden="1">
      <c r="B72" s="23" t="s">
        <v>43</v>
      </c>
      <c r="C72" s="56">
        <v>820</v>
      </c>
      <c r="D72" s="12" t="s">
        <v>12</v>
      </c>
      <c r="E72" s="12" t="s">
        <v>7</v>
      </c>
      <c r="F72" s="12" t="s">
        <v>44</v>
      </c>
      <c r="G72" s="12"/>
      <c r="H72" s="28"/>
      <c r="I72" s="7"/>
      <c r="J72" s="31"/>
    </row>
    <row r="73" spans="2:10" s="13" customFormat="1" ht="30" customHeight="1" hidden="1">
      <c r="B73" s="23" t="s">
        <v>39</v>
      </c>
      <c r="C73" s="56">
        <v>820</v>
      </c>
      <c r="D73" s="12" t="s">
        <v>12</v>
      </c>
      <c r="E73" s="12" t="s">
        <v>7</v>
      </c>
      <c r="F73" s="12" t="s">
        <v>44</v>
      </c>
      <c r="G73" s="12" t="s">
        <v>40</v>
      </c>
      <c r="H73" s="28"/>
      <c r="I73" s="7"/>
      <c r="J73" s="31"/>
    </row>
    <row r="74" spans="2:10" s="13" customFormat="1" ht="30" customHeight="1" hidden="1">
      <c r="B74" s="23" t="s">
        <v>45</v>
      </c>
      <c r="C74" s="56">
        <v>820</v>
      </c>
      <c r="D74" s="12" t="s">
        <v>12</v>
      </c>
      <c r="E74" s="12" t="s">
        <v>7</v>
      </c>
      <c r="F74" s="12" t="s">
        <v>46</v>
      </c>
      <c r="G74" s="12"/>
      <c r="H74" s="28"/>
      <c r="I74" s="7"/>
      <c r="J74" s="31"/>
    </row>
    <row r="75" spans="2:10" s="13" customFormat="1" ht="30" customHeight="1" hidden="1">
      <c r="B75" s="23" t="s">
        <v>39</v>
      </c>
      <c r="C75" s="56">
        <v>820</v>
      </c>
      <c r="D75" s="12" t="s">
        <v>12</v>
      </c>
      <c r="E75" s="12" t="s">
        <v>7</v>
      </c>
      <c r="F75" s="12" t="s">
        <v>46</v>
      </c>
      <c r="G75" s="12" t="s">
        <v>40</v>
      </c>
      <c r="H75" s="28"/>
      <c r="I75" s="7"/>
      <c r="J75" s="31"/>
    </row>
    <row r="76" spans="2:10" s="13" customFormat="1" ht="30" customHeight="1" hidden="1">
      <c r="B76" s="23" t="s">
        <v>47</v>
      </c>
      <c r="C76" s="56">
        <v>820</v>
      </c>
      <c r="D76" s="12" t="s">
        <v>12</v>
      </c>
      <c r="E76" s="12" t="s">
        <v>7</v>
      </c>
      <c r="F76" s="12" t="s">
        <v>48</v>
      </c>
      <c r="G76" s="12"/>
      <c r="H76" s="28"/>
      <c r="I76" s="7"/>
      <c r="J76" s="31"/>
    </row>
    <row r="77" spans="2:10" s="13" customFormat="1" ht="30" customHeight="1" hidden="1">
      <c r="B77" s="23" t="s">
        <v>49</v>
      </c>
      <c r="C77" s="56">
        <v>820</v>
      </c>
      <c r="D77" s="12" t="s">
        <v>12</v>
      </c>
      <c r="E77" s="12" t="s">
        <v>7</v>
      </c>
      <c r="F77" s="12" t="s">
        <v>48</v>
      </c>
      <c r="G77" s="12" t="s">
        <v>50</v>
      </c>
      <c r="H77" s="28"/>
      <c r="I77" s="7"/>
      <c r="J77" s="31"/>
    </row>
    <row r="78" spans="2:10" s="13" customFormat="1" ht="23.25" customHeight="1" hidden="1">
      <c r="B78" s="23" t="s">
        <v>51</v>
      </c>
      <c r="C78" s="56">
        <v>820</v>
      </c>
      <c r="D78" s="12" t="s">
        <v>12</v>
      </c>
      <c r="E78" s="12" t="s">
        <v>7</v>
      </c>
      <c r="F78" s="12" t="s">
        <v>52</v>
      </c>
      <c r="G78" s="12"/>
      <c r="H78" s="28"/>
      <c r="I78" s="7"/>
      <c r="J78" s="31"/>
    </row>
    <row r="79" spans="2:10" s="13" customFormat="1" ht="22.5" customHeight="1" hidden="1">
      <c r="B79" s="14" t="s">
        <v>9</v>
      </c>
      <c r="C79" s="56">
        <v>820</v>
      </c>
      <c r="D79" s="12" t="s">
        <v>12</v>
      </c>
      <c r="E79" s="12" t="s">
        <v>7</v>
      </c>
      <c r="F79" s="12" t="s">
        <v>52</v>
      </c>
      <c r="G79" s="12" t="s">
        <v>10</v>
      </c>
      <c r="H79" s="28"/>
      <c r="I79" s="7"/>
      <c r="J79" s="31"/>
    </row>
    <row r="80" spans="2:10" s="13" customFormat="1" ht="37.5" customHeight="1" hidden="1">
      <c r="B80" s="21" t="s">
        <v>53</v>
      </c>
      <c r="C80" s="56">
        <v>820</v>
      </c>
      <c r="D80" s="12" t="s">
        <v>12</v>
      </c>
      <c r="E80" s="12" t="s">
        <v>54</v>
      </c>
      <c r="F80" s="12"/>
      <c r="G80" s="12"/>
      <c r="H80" s="28"/>
      <c r="I80" s="7"/>
      <c r="J80" s="31"/>
    </row>
    <row r="81" spans="2:10" s="13" customFormat="1" ht="26.25" customHeight="1" hidden="1">
      <c r="B81" s="14" t="s">
        <v>55</v>
      </c>
      <c r="C81" s="56">
        <v>820</v>
      </c>
      <c r="D81" s="12" t="s">
        <v>12</v>
      </c>
      <c r="E81" s="12" t="s">
        <v>54</v>
      </c>
      <c r="F81" s="12" t="s">
        <v>56</v>
      </c>
      <c r="G81" s="12"/>
      <c r="H81" s="28"/>
      <c r="I81" s="7"/>
      <c r="J81" s="31"/>
    </row>
    <row r="82" spans="2:10" s="13" customFormat="1" ht="39" customHeight="1" hidden="1">
      <c r="B82" s="14" t="s">
        <v>57</v>
      </c>
      <c r="C82" s="56">
        <v>820</v>
      </c>
      <c r="D82" s="12" t="s">
        <v>12</v>
      </c>
      <c r="E82" s="12" t="s">
        <v>54</v>
      </c>
      <c r="F82" s="12" t="s">
        <v>58</v>
      </c>
      <c r="G82" s="12"/>
      <c r="H82" s="28"/>
      <c r="I82" s="7"/>
      <c r="J82" s="31"/>
    </row>
    <row r="83" spans="2:10" s="13" customFormat="1" ht="39" customHeight="1" hidden="1">
      <c r="B83" s="23" t="s">
        <v>39</v>
      </c>
      <c r="C83" s="56">
        <v>820</v>
      </c>
      <c r="D83" s="12" t="s">
        <v>12</v>
      </c>
      <c r="E83" s="12" t="s">
        <v>54</v>
      </c>
      <c r="F83" s="12" t="s">
        <v>58</v>
      </c>
      <c r="G83" s="12" t="s">
        <v>40</v>
      </c>
      <c r="H83" s="28"/>
      <c r="I83" s="7"/>
      <c r="J83" s="31"/>
    </row>
    <row r="84" spans="2:10" s="13" customFormat="1" ht="13.5" customHeight="1" hidden="1">
      <c r="B84" s="21" t="s">
        <v>59</v>
      </c>
      <c r="C84" s="56">
        <v>820</v>
      </c>
      <c r="D84" s="12" t="s">
        <v>12</v>
      </c>
      <c r="E84" s="12" t="s">
        <v>60</v>
      </c>
      <c r="F84" s="12"/>
      <c r="G84" s="12"/>
      <c r="H84" s="28"/>
      <c r="I84" s="24"/>
      <c r="J84" s="31"/>
    </row>
    <row r="85" spans="2:10" s="13" customFormat="1" ht="12.75" hidden="1">
      <c r="B85" s="14" t="s">
        <v>34</v>
      </c>
      <c r="C85" s="56">
        <v>820</v>
      </c>
      <c r="D85" s="12" t="s">
        <v>12</v>
      </c>
      <c r="E85" s="12" t="s">
        <v>60</v>
      </c>
      <c r="F85" s="12" t="s">
        <v>35</v>
      </c>
      <c r="G85" s="12"/>
      <c r="H85" s="28"/>
      <c r="I85" s="7"/>
      <c r="J85" s="31"/>
    </row>
    <row r="86" spans="2:10" s="13" customFormat="1" ht="37.5" customHeight="1" hidden="1">
      <c r="B86" s="14" t="s">
        <v>41</v>
      </c>
      <c r="C86" s="56">
        <v>820</v>
      </c>
      <c r="D86" s="12" t="s">
        <v>12</v>
      </c>
      <c r="E86" s="12" t="s">
        <v>60</v>
      </c>
      <c r="F86" s="12" t="s">
        <v>42</v>
      </c>
      <c r="G86" s="12"/>
      <c r="H86" s="28"/>
      <c r="I86" s="7"/>
      <c r="J86" s="31"/>
    </row>
    <row r="87" spans="2:10" s="13" customFormat="1" ht="37.5" customHeight="1" hidden="1">
      <c r="B87" s="23" t="s">
        <v>39</v>
      </c>
      <c r="C87" s="56">
        <v>820</v>
      </c>
      <c r="D87" s="12" t="s">
        <v>12</v>
      </c>
      <c r="E87" s="12" t="s">
        <v>60</v>
      </c>
      <c r="F87" s="12" t="s">
        <v>42</v>
      </c>
      <c r="G87" s="12" t="s">
        <v>40</v>
      </c>
      <c r="H87" s="28"/>
      <c r="I87" s="7"/>
      <c r="J87" s="31"/>
    </row>
    <row r="88" spans="2:10" s="13" customFormat="1" ht="39.75" customHeight="1">
      <c r="B88" s="37" t="s">
        <v>90</v>
      </c>
      <c r="C88" s="56">
        <v>808</v>
      </c>
      <c r="D88" s="26" t="s">
        <v>12</v>
      </c>
      <c r="E88" s="26" t="s">
        <v>54</v>
      </c>
      <c r="F88" s="12"/>
      <c r="G88" s="12"/>
      <c r="H88" s="28">
        <f>SUM(H89+H93)</f>
        <v>24567</v>
      </c>
      <c r="I88" s="7"/>
      <c r="J88" s="31"/>
    </row>
    <row r="89" spans="2:10" s="13" customFormat="1" ht="28.5" customHeight="1">
      <c r="B89" s="73" t="s">
        <v>215</v>
      </c>
      <c r="C89" s="56">
        <v>808</v>
      </c>
      <c r="D89" s="26" t="s">
        <v>12</v>
      </c>
      <c r="E89" s="26" t="s">
        <v>54</v>
      </c>
      <c r="F89" s="30" t="s">
        <v>214</v>
      </c>
      <c r="G89" s="12"/>
      <c r="H89" s="28">
        <f>SUM(H90)</f>
        <v>13767</v>
      </c>
      <c r="I89" s="7"/>
      <c r="J89" s="31"/>
    </row>
    <row r="90" spans="2:10" s="13" customFormat="1" ht="42.75" customHeight="1">
      <c r="B90" s="70" t="s">
        <v>216</v>
      </c>
      <c r="C90" s="56">
        <v>808</v>
      </c>
      <c r="D90" s="30" t="s">
        <v>12</v>
      </c>
      <c r="E90" s="30" t="s">
        <v>54</v>
      </c>
      <c r="F90" s="30" t="s">
        <v>154</v>
      </c>
      <c r="G90" s="12"/>
      <c r="H90" s="28">
        <f>SUM(H91)</f>
        <v>13767</v>
      </c>
      <c r="I90" s="7"/>
      <c r="J90" s="31"/>
    </row>
    <row r="91" spans="2:10" s="13" customFormat="1" ht="44.25" customHeight="1">
      <c r="B91" s="68" t="s">
        <v>182</v>
      </c>
      <c r="C91" s="56">
        <v>808</v>
      </c>
      <c r="D91" s="12" t="s">
        <v>12</v>
      </c>
      <c r="E91" s="12" t="s">
        <v>54</v>
      </c>
      <c r="F91" s="62" t="s">
        <v>183</v>
      </c>
      <c r="G91" s="12"/>
      <c r="H91" s="28">
        <f>SUM(H92)</f>
        <v>13767</v>
      </c>
      <c r="I91" s="7"/>
      <c r="J91" s="31"/>
    </row>
    <row r="92" spans="2:10" s="13" customFormat="1" ht="24.75" customHeight="1">
      <c r="B92" s="21" t="s">
        <v>113</v>
      </c>
      <c r="C92" s="56">
        <v>808</v>
      </c>
      <c r="D92" s="12" t="s">
        <v>12</v>
      </c>
      <c r="E92" s="12" t="s">
        <v>54</v>
      </c>
      <c r="F92" s="62" t="s">
        <v>183</v>
      </c>
      <c r="G92" s="18" t="s">
        <v>112</v>
      </c>
      <c r="H92" s="28">
        <v>13767</v>
      </c>
      <c r="I92" s="7"/>
      <c r="J92" s="31"/>
    </row>
    <row r="93" spans="2:10" s="13" customFormat="1" ht="82.5" customHeight="1">
      <c r="B93" s="29" t="s">
        <v>221</v>
      </c>
      <c r="C93" s="56">
        <v>808</v>
      </c>
      <c r="D93" s="30" t="s">
        <v>12</v>
      </c>
      <c r="E93" s="30" t="s">
        <v>54</v>
      </c>
      <c r="F93" s="30" t="s">
        <v>220</v>
      </c>
      <c r="G93" s="18"/>
      <c r="H93" s="28">
        <f>SUM(H94)</f>
        <v>10800</v>
      </c>
      <c r="I93" s="7"/>
      <c r="J93" s="31"/>
    </row>
    <row r="94" spans="2:10" s="13" customFormat="1" ht="95.25" customHeight="1">
      <c r="B94" s="71" t="s">
        <v>225</v>
      </c>
      <c r="C94" s="56">
        <v>808</v>
      </c>
      <c r="D94" s="12" t="s">
        <v>12</v>
      </c>
      <c r="E94" s="12" t="s">
        <v>54</v>
      </c>
      <c r="F94" s="62" t="s">
        <v>222</v>
      </c>
      <c r="G94" s="18"/>
      <c r="H94" s="28">
        <f>SUM(H95)</f>
        <v>10800</v>
      </c>
      <c r="I94" s="7"/>
      <c r="J94" s="31"/>
    </row>
    <row r="95" spans="2:10" s="13" customFormat="1" ht="16.5" customHeight="1">
      <c r="B95" s="71" t="s">
        <v>224</v>
      </c>
      <c r="C95" s="56">
        <v>808</v>
      </c>
      <c r="D95" s="12" t="s">
        <v>12</v>
      </c>
      <c r="E95" s="12" t="s">
        <v>54</v>
      </c>
      <c r="F95" s="62" t="s">
        <v>222</v>
      </c>
      <c r="G95" s="18" t="s">
        <v>223</v>
      </c>
      <c r="H95" s="28">
        <v>10800</v>
      </c>
      <c r="I95" s="7"/>
      <c r="J95" s="31"/>
    </row>
    <row r="96" spans="2:10" s="13" customFormat="1" ht="29.25" customHeight="1">
      <c r="B96" s="25" t="s">
        <v>59</v>
      </c>
      <c r="C96" s="56">
        <v>808</v>
      </c>
      <c r="D96" s="26" t="s">
        <v>12</v>
      </c>
      <c r="E96" s="26" t="s">
        <v>60</v>
      </c>
      <c r="F96" s="12"/>
      <c r="G96" s="12"/>
      <c r="H96" s="47">
        <f>SUM(H97)</f>
        <v>57200</v>
      </c>
      <c r="I96" s="7"/>
      <c r="J96" s="31"/>
    </row>
    <row r="97" spans="2:10" s="13" customFormat="1" ht="12.75">
      <c r="B97" s="35" t="s">
        <v>134</v>
      </c>
      <c r="C97" s="56">
        <v>808</v>
      </c>
      <c r="D97" s="30" t="s">
        <v>12</v>
      </c>
      <c r="E97" s="30" t="s">
        <v>60</v>
      </c>
      <c r="F97" s="30" t="s">
        <v>155</v>
      </c>
      <c r="G97" s="12"/>
      <c r="H97" s="28">
        <f>SUM(H98)</f>
        <v>57200</v>
      </c>
      <c r="I97" s="7"/>
      <c r="J97" s="31"/>
    </row>
    <row r="98" spans="2:10" s="13" customFormat="1" ht="37.5" customHeight="1">
      <c r="B98" s="68" t="s">
        <v>136</v>
      </c>
      <c r="C98" s="56">
        <v>808</v>
      </c>
      <c r="D98" s="38" t="s">
        <v>12</v>
      </c>
      <c r="E98" s="38" t="s">
        <v>60</v>
      </c>
      <c r="F98" s="62" t="s">
        <v>184</v>
      </c>
      <c r="G98" s="12"/>
      <c r="H98" s="28">
        <f>SUM(H99)</f>
        <v>57200</v>
      </c>
      <c r="I98" s="7"/>
      <c r="J98" s="31"/>
    </row>
    <row r="99" spans="2:10" s="39" customFormat="1" ht="12.75">
      <c r="B99" s="21" t="s">
        <v>113</v>
      </c>
      <c r="C99" s="56">
        <v>808</v>
      </c>
      <c r="D99" s="12" t="s">
        <v>12</v>
      </c>
      <c r="E99" s="12" t="s">
        <v>60</v>
      </c>
      <c r="F99" s="62" t="s">
        <v>184</v>
      </c>
      <c r="G99" s="12" t="s">
        <v>112</v>
      </c>
      <c r="H99" s="28">
        <v>57200</v>
      </c>
      <c r="I99" s="41"/>
      <c r="J99" s="42"/>
    </row>
    <row r="100" spans="2:10" s="39" customFormat="1" ht="12.75">
      <c r="B100" s="14"/>
      <c r="C100" s="56"/>
      <c r="D100" s="12"/>
      <c r="E100" s="12"/>
      <c r="F100" s="12"/>
      <c r="G100" s="12"/>
      <c r="H100" s="40"/>
      <c r="I100" s="41"/>
      <c r="J100" s="42"/>
    </row>
    <row r="101" spans="2:10" s="13" customFormat="1" ht="12.75">
      <c r="B101" s="22" t="s">
        <v>61</v>
      </c>
      <c r="C101" s="56">
        <v>808</v>
      </c>
      <c r="D101" s="26" t="s">
        <v>16</v>
      </c>
      <c r="E101" s="44" t="s">
        <v>203</v>
      </c>
      <c r="F101" s="18"/>
      <c r="G101" s="18"/>
      <c r="H101" s="47">
        <f>SUM(H102+H110)</f>
        <v>1716431</v>
      </c>
      <c r="I101" s="7"/>
      <c r="J101" s="55"/>
    </row>
    <row r="102" spans="2:10" s="13" customFormat="1" ht="12.75">
      <c r="B102" s="22" t="s">
        <v>103</v>
      </c>
      <c r="C102" s="56">
        <v>808</v>
      </c>
      <c r="D102" s="26" t="s">
        <v>16</v>
      </c>
      <c r="E102" s="44" t="s">
        <v>54</v>
      </c>
      <c r="F102" s="18"/>
      <c r="G102" s="18"/>
      <c r="H102" s="28">
        <f>SUM(H103)</f>
        <v>1541431</v>
      </c>
      <c r="I102" s="7"/>
      <c r="J102" s="55"/>
    </row>
    <row r="103" spans="2:10" s="13" customFormat="1" ht="12.75">
      <c r="B103" s="29" t="s">
        <v>137</v>
      </c>
      <c r="C103" s="56">
        <v>808</v>
      </c>
      <c r="D103" s="30" t="s">
        <v>16</v>
      </c>
      <c r="E103" s="30" t="s">
        <v>54</v>
      </c>
      <c r="F103" s="30" t="s">
        <v>156</v>
      </c>
      <c r="G103" s="18"/>
      <c r="H103" s="28">
        <f>SUM(H104+H106+H108)</f>
        <v>1541431</v>
      </c>
      <c r="I103" s="7"/>
      <c r="J103" s="55"/>
    </row>
    <row r="104" spans="2:10" s="13" customFormat="1" ht="38.25">
      <c r="B104" s="21" t="s">
        <v>104</v>
      </c>
      <c r="C104" s="56">
        <v>808</v>
      </c>
      <c r="D104" s="48" t="s">
        <v>16</v>
      </c>
      <c r="E104" s="48" t="s">
        <v>54</v>
      </c>
      <c r="F104" s="18" t="s">
        <v>197</v>
      </c>
      <c r="G104" s="18"/>
      <c r="H104" s="28">
        <f>SUM(H105)</f>
        <v>50187</v>
      </c>
      <c r="I104" s="7"/>
      <c r="J104" s="55"/>
    </row>
    <row r="105" spans="2:10" s="13" customFormat="1" ht="12.75">
      <c r="B105" s="21" t="s">
        <v>113</v>
      </c>
      <c r="C105" s="56">
        <v>808</v>
      </c>
      <c r="D105" s="48" t="s">
        <v>16</v>
      </c>
      <c r="E105" s="48" t="s">
        <v>54</v>
      </c>
      <c r="F105" s="18" t="s">
        <v>197</v>
      </c>
      <c r="G105" s="18" t="s">
        <v>112</v>
      </c>
      <c r="H105" s="28">
        <v>50187</v>
      </c>
      <c r="I105" s="7"/>
      <c r="J105" s="55"/>
    </row>
    <row r="106" spans="2:10" s="13" customFormat="1" ht="51">
      <c r="B106" s="21" t="s">
        <v>105</v>
      </c>
      <c r="C106" s="56">
        <v>808</v>
      </c>
      <c r="D106" s="48" t="s">
        <v>16</v>
      </c>
      <c r="E106" s="48" t="s">
        <v>54</v>
      </c>
      <c r="F106" s="18" t="s">
        <v>198</v>
      </c>
      <c r="G106" s="18"/>
      <c r="H106" s="28">
        <f>SUM(H107)</f>
        <v>247322</v>
      </c>
      <c r="I106" s="7"/>
      <c r="J106" s="55"/>
    </row>
    <row r="107" spans="2:10" s="13" customFormat="1" ht="12.75">
      <c r="B107" s="21" t="s">
        <v>113</v>
      </c>
      <c r="C107" s="56">
        <v>808</v>
      </c>
      <c r="D107" s="48" t="s">
        <v>16</v>
      </c>
      <c r="E107" s="48" t="s">
        <v>54</v>
      </c>
      <c r="F107" s="18" t="s">
        <v>198</v>
      </c>
      <c r="G107" s="18" t="s">
        <v>112</v>
      </c>
      <c r="H107" s="28">
        <v>247322</v>
      </c>
      <c r="I107" s="7"/>
      <c r="J107" s="55"/>
    </row>
    <row r="108" spans="2:10" s="13" customFormat="1" ht="51">
      <c r="B108" s="21" t="s">
        <v>105</v>
      </c>
      <c r="C108" s="56">
        <v>808</v>
      </c>
      <c r="D108" s="48" t="s">
        <v>16</v>
      </c>
      <c r="E108" s="48" t="s">
        <v>54</v>
      </c>
      <c r="F108" s="18" t="s">
        <v>199</v>
      </c>
      <c r="G108" s="18"/>
      <c r="H108" s="28">
        <f>SUM(H109)</f>
        <v>1243922</v>
      </c>
      <c r="I108" s="7"/>
      <c r="J108" s="55"/>
    </row>
    <row r="109" spans="2:10" s="13" customFormat="1" ht="12.75">
      <c r="B109" s="21" t="s">
        <v>113</v>
      </c>
      <c r="C109" s="56">
        <v>808</v>
      </c>
      <c r="D109" s="48" t="s">
        <v>16</v>
      </c>
      <c r="E109" s="48" t="s">
        <v>54</v>
      </c>
      <c r="F109" s="18" t="s">
        <v>199</v>
      </c>
      <c r="G109" s="18" t="s">
        <v>112</v>
      </c>
      <c r="H109" s="28">
        <v>1243922</v>
      </c>
      <c r="I109" s="7"/>
      <c r="J109" s="55"/>
    </row>
    <row r="110" spans="2:10" s="13" customFormat="1" ht="45.75" customHeight="1">
      <c r="B110" s="43" t="s">
        <v>64</v>
      </c>
      <c r="C110" s="56">
        <v>808</v>
      </c>
      <c r="D110" s="44" t="s">
        <v>16</v>
      </c>
      <c r="E110" s="44" t="s">
        <v>31</v>
      </c>
      <c r="F110" s="18"/>
      <c r="G110" s="18"/>
      <c r="H110" s="47">
        <f>SUM(H115)</f>
        <v>175000</v>
      </c>
      <c r="I110" s="7"/>
      <c r="J110" s="55"/>
    </row>
    <row r="111" spans="2:10" s="13" customFormat="1" ht="15.75" customHeight="1" hidden="1">
      <c r="B111" s="21"/>
      <c r="C111" s="56">
        <v>820</v>
      </c>
      <c r="D111" s="18"/>
      <c r="E111" s="18"/>
      <c r="F111" s="18"/>
      <c r="G111" s="18"/>
      <c r="H111" s="28"/>
      <c r="I111" s="7"/>
      <c r="J111" s="55"/>
    </row>
    <row r="112" spans="2:10" s="13" customFormat="1" ht="15.75" customHeight="1" hidden="1">
      <c r="B112" s="21"/>
      <c r="C112" s="56">
        <v>820</v>
      </c>
      <c r="D112" s="18"/>
      <c r="E112" s="18"/>
      <c r="F112" s="18"/>
      <c r="G112" s="18"/>
      <c r="H112" s="28"/>
      <c r="I112" s="7"/>
      <c r="J112" s="55"/>
    </row>
    <row r="113" spans="2:10" s="13" customFormat="1" ht="15.75" customHeight="1" hidden="1">
      <c r="B113" s="21"/>
      <c r="C113" s="56">
        <v>820</v>
      </c>
      <c r="D113" s="18"/>
      <c r="E113" s="18"/>
      <c r="F113" s="18"/>
      <c r="G113" s="18"/>
      <c r="H113" s="28"/>
      <c r="I113" s="7"/>
      <c r="J113" s="55"/>
    </row>
    <row r="114" spans="2:10" s="13" customFormat="1" ht="15.75" customHeight="1" hidden="1">
      <c r="B114" s="21"/>
      <c r="C114" s="56">
        <v>820</v>
      </c>
      <c r="D114" s="18"/>
      <c r="E114" s="18"/>
      <c r="F114" s="18"/>
      <c r="G114" s="18"/>
      <c r="H114" s="28"/>
      <c r="I114" s="7"/>
      <c r="J114" s="55"/>
    </row>
    <row r="115" spans="2:10" s="13" customFormat="1" ht="15.75" customHeight="1">
      <c r="B115" s="29" t="s">
        <v>217</v>
      </c>
      <c r="C115" s="56">
        <v>808</v>
      </c>
      <c r="D115" s="44" t="s">
        <v>16</v>
      </c>
      <c r="E115" s="44" t="s">
        <v>31</v>
      </c>
      <c r="F115" s="30" t="s">
        <v>218</v>
      </c>
      <c r="G115" s="18"/>
      <c r="H115" s="28">
        <f>SUM(H116)</f>
        <v>175000</v>
      </c>
      <c r="I115" s="7"/>
      <c r="J115" s="55"/>
    </row>
    <row r="116" spans="2:10" s="13" customFormat="1" ht="25.5">
      <c r="B116" s="32" t="s">
        <v>138</v>
      </c>
      <c r="C116" s="56">
        <v>808</v>
      </c>
      <c r="D116" s="30" t="s">
        <v>16</v>
      </c>
      <c r="E116" s="30" t="s">
        <v>31</v>
      </c>
      <c r="F116" s="30" t="s">
        <v>158</v>
      </c>
      <c r="G116" s="18"/>
      <c r="H116" s="28">
        <f>SUM(H117+H119)</f>
        <v>175000</v>
      </c>
      <c r="I116" s="7"/>
      <c r="J116" s="55"/>
    </row>
    <row r="117" spans="2:10" s="13" customFormat="1" ht="40.5" customHeight="1">
      <c r="B117" s="15" t="s">
        <v>186</v>
      </c>
      <c r="C117" s="56">
        <v>808</v>
      </c>
      <c r="D117" s="12" t="s">
        <v>16</v>
      </c>
      <c r="E117" s="12" t="s">
        <v>31</v>
      </c>
      <c r="F117" s="12" t="s">
        <v>185</v>
      </c>
      <c r="G117" s="12"/>
      <c r="H117" s="28">
        <f>SUM(H118)</f>
        <v>175000</v>
      </c>
      <c r="I117" s="7"/>
      <c r="J117" s="55"/>
    </row>
    <row r="118" spans="2:10" s="13" customFormat="1" ht="23.25" customHeight="1">
      <c r="B118" s="21" t="s">
        <v>113</v>
      </c>
      <c r="C118" s="56">
        <v>808</v>
      </c>
      <c r="D118" s="12" t="s">
        <v>16</v>
      </c>
      <c r="E118" s="12" t="s">
        <v>31</v>
      </c>
      <c r="F118" s="12" t="s">
        <v>185</v>
      </c>
      <c r="G118" s="18" t="s">
        <v>112</v>
      </c>
      <c r="H118" s="28">
        <v>175000</v>
      </c>
      <c r="I118" s="7"/>
      <c r="J118" s="55"/>
    </row>
    <row r="119" spans="2:10" s="13" customFormat="1" ht="31.5" customHeight="1">
      <c r="B119" s="32" t="s">
        <v>140</v>
      </c>
      <c r="C119" s="56">
        <v>808</v>
      </c>
      <c r="D119" s="30" t="s">
        <v>16</v>
      </c>
      <c r="E119" s="30" t="s">
        <v>31</v>
      </c>
      <c r="F119" s="30" t="s">
        <v>135</v>
      </c>
      <c r="G119" s="18"/>
      <c r="H119" s="28">
        <f>SUM(H120)</f>
        <v>0</v>
      </c>
      <c r="I119" s="7"/>
      <c r="J119" s="55"/>
    </row>
    <row r="120" spans="2:10" s="13" customFormat="1" ht="25.5">
      <c r="B120" s="58" t="s">
        <v>139</v>
      </c>
      <c r="C120" s="56">
        <v>808</v>
      </c>
      <c r="D120" s="12" t="s">
        <v>16</v>
      </c>
      <c r="E120" s="12" t="s">
        <v>31</v>
      </c>
      <c r="F120" s="12" t="s">
        <v>187</v>
      </c>
      <c r="G120" s="18"/>
      <c r="H120" s="28">
        <f>SUM(H121)</f>
        <v>0</v>
      </c>
      <c r="I120" s="7"/>
      <c r="J120" s="55"/>
    </row>
    <row r="121" spans="2:10" s="13" customFormat="1" ht="23.25" customHeight="1">
      <c r="B121" s="21" t="s">
        <v>113</v>
      </c>
      <c r="C121" s="56">
        <v>808</v>
      </c>
      <c r="D121" s="12" t="s">
        <v>16</v>
      </c>
      <c r="E121" s="12" t="s">
        <v>31</v>
      </c>
      <c r="F121" s="12" t="s">
        <v>187</v>
      </c>
      <c r="G121" s="18" t="s">
        <v>112</v>
      </c>
      <c r="H121" s="28">
        <v>0</v>
      </c>
      <c r="I121" s="7"/>
      <c r="J121" s="55"/>
    </row>
    <row r="122" spans="2:10" s="13" customFormat="1" ht="12.75">
      <c r="B122" s="21"/>
      <c r="C122" s="56"/>
      <c r="D122" s="12"/>
      <c r="E122" s="12"/>
      <c r="F122" s="12"/>
      <c r="G122" s="18"/>
      <c r="H122" s="28"/>
      <c r="I122" s="7"/>
      <c r="J122" s="55"/>
    </row>
    <row r="123" spans="2:10" ht="15.75" customHeight="1">
      <c r="B123" s="11" t="s">
        <v>65</v>
      </c>
      <c r="C123" s="56">
        <v>808</v>
      </c>
      <c r="D123" s="19" t="s">
        <v>62</v>
      </c>
      <c r="E123" s="46" t="s">
        <v>203</v>
      </c>
      <c r="F123" s="6"/>
      <c r="G123" s="6"/>
      <c r="H123" s="47">
        <f>SUM(H124+H130+H136)</f>
        <v>3057143.86</v>
      </c>
      <c r="I123" s="8"/>
      <c r="J123" s="31" t="e">
        <f>J130</f>
        <v>#REF!</v>
      </c>
    </row>
    <row r="124" spans="2:10" ht="21.75" customHeight="1">
      <c r="B124" s="11" t="s">
        <v>66</v>
      </c>
      <c r="C124" s="56">
        <v>808</v>
      </c>
      <c r="D124" s="19" t="s">
        <v>62</v>
      </c>
      <c r="E124" s="19" t="s">
        <v>5</v>
      </c>
      <c r="F124" s="10"/>
      <c r="G124" s="10"/>
      <c r="H124" s="28">
        <f>SUM(H125+H128)</f>
        <v>2252749.86</v>
      </c>
      <c r="I124" s="8"/>
      <c r="J124" s="31"/>
    </row>
    <row r="125" spans="2:10" ht="28.5" customHeight="1">
      <c r="B125" s="45" t="s">
        <v>141</v>
      </c>
      <c r="C125" s="56">
        <v>808</v>
      </c>
      <c r="D125" s="46" t="s">
        <v>62</v>
      </c>
      <c r="E125" s="46" t="s">
        <v>5</v>
      </c>
      <c r="F125" s="33" t="s">
        <v>219</v>
      </c>
      <c r="G125" s="10"/>
      <c r="H125" s="28">
        <f>SUM(H126)</f>
        <v>80000</v>
      </c>
      <c r="I125" s="8"/>
      <c r="J125" s="31"/>
    </row>
    <row r="126" spans="2:10" ht="12.75">
      <c r="B126" s="15" t="s">
        <v>67</v>
      </c>
      <c r="C126" s="56">
        <v>808</v>
      </c>
      <c r="D126" s="10" t="s">
        <v>62</v>
      </c>
      <c r="E126" s="10" t="s">
        <v>5</v>
      </c>
      <c r="F126" s="10" t="s">
        <v>188</v>
      </c>
      <c r="G126" s="12"/>
      <c r="H126" s="28">
        <f>SUM(H127)</f>
        <v>80000</v>
      </c>
      <c r="I126" s="8"/>
      <c r="J126" s="31"/>
    </row>
    <row r="127" spans="2:10" ht="26.25" customHeight="1">
      <c r="B127" s="21" t="s">
        <v>113</v>
      </c>
      <c r="C127" s="56">
        <v>808</v>
      </c>
      <c r="D127" s="10" t="s">
        <v>62</v>
      </c>
      <c r="E127" s="10" t="s">
        <v>5</v>
      </c>
      <c r="F127" s="10" t="s">
        <v>188</v>
      </c>
      <c r="G127" s="18" t="s">
        <v>112</v>
      </c>
      <c r="H127" s="28">
        <v>80000</v>
      </c>
      <c r="I127" s="8"/>
      <c r="J127" s="31"/>
    </row>
    <row r="128" spans="2:10" ht="64.5" customHeight="1">
      <c r="B128" s="21" t="s">
        <v>230</v>
      </c>
      <c r="C128" s="56">
        <v>808</v>
      </c>
      <c r="D128" s="10" t="s">
        <v>62</v>
      </c>
      <c r="E128" s="10" t="s">
        <v>5</v>
      </c>
      <c r="F128" s="10" t="s">
        <v>231</v>
      </c>
      <c r="G128" s="18"/>
      <c r="H128" s="28">
        <f>SUM(H129)</f>
        <v>2172749.86</v>
      </c>
      <c r="I128" s="8"/>
      <c r="J128" s="31"/>
    </row>
    <row r="129" spans="2:10" ht="40.5" customHeight="1">
      <c r="B129" s="21" t="s">
        <v>232</v>
      </c>
      <c r="C129" s="56">
        <v>808</v>
      </c>
      <c r="D129" s="10" t="s">
        <v>62</v>
      </c>
      <c r="E129" s="10" t="s">
        <v>5</v>
      </c>
      <c r="F129" s="10" t="s">
        <v>231</v>
      </c>
      <c r="G129" s="18" t="s">
        <v>233</v>
      </c>
      <c r="H129" s="28">
        <v>2172749.86</v>
      </c>
      <c r="I129" s="8"/>
      <c r="J129" s="31"/>
    </row>
    <row r="130" spans="2:10" ht="31.5" customHeight="1">
      <c r="B130" s="22" t="s">
        <v>68</v>
      </c>
      <c r="C130" s="56">
        <v>808</v>
      </c>
      <c r="D130" s="26" t="s">
        <v>62</v>
      </c>
      <c r="E130" s="26" t="s">
        <v>7</v>
      </c>
      <c r="F130" s="12"/>
      <c r="G130" s="12"/>
      <c r="H130" s="47">
        <f>SUM(H131+H134)</f>
        <v>460655</v>
      </c>
      <c r="I130" s="8"/>
      <c r="J130" s="31" t="e">
        <f>#REF!</f>
        <v>#REF!</v>
      </c>
    </row>
    <row r="131" spans="2:10" s="13" customFormat="1" ht="30" customHeight="1">
      <c r="B131" s="32" t="s">
        <v>142</v>
      </c>
      <c r="C131" s="56">
        <v>808</v>
      </c>
      <c r="D131" s="44" t="s">
        <v>62</v>
      </c>
      <c r="E131" s="44" t="s">
        <v>7</v>
      </c>
      <c r="F131" s="30" t="s">
        <v>157</v>
      </c>
      <c r="G131" s="12"/>
      <c r="H131" s="28">
        <f>SUM(H132)</f>
        <v>10000</v>
      </c>
      <c r="I131" s="7"/>
      <c r="J131" s="55">
        <f>J132</f>
        <v>-187319.44</v>
      </c>
    </row>
    <row r="132" spans="2:10" s="13" customFormat="1" ht="12.75">
      <c r="B132" s="21" t="s">
        <v>70</v>
      </c>
      <c r="C132" s="56">
        <v>808</v>
      </c>
      <c r="D132" s="12" t="s">
        <v>62</v>
      </c>
      <c r="E132" s="12" t="s">
        <v>7</v>
      </c>
      <c r="F132" s="62" t="s">
        <v>189</v>
      </c>
      <c r="G132" s="12"/>
      <c r="H132" s="28">
        <f>SUM(H133)</f>
        <v>10000</v>
      </c>
      <c r="I132" s="7"/>
      <c r="J132" s="55">
        <v>-187319.44</v>
      </c>
    </row>
    <row r="133" spans="2:10" s="13" customFormat="1" ht="12.75">
      <c r="B133" s="21" t="s">
        <v>113</v>
      </c>
      <c r="C133" s="56">
        <v>808</v>
      </c>
      <c r="D133" s="12" t="s">
        <v>62</v>
      </c>
      <c r="E133" s="12" t="s">
        <v>7</v>
      </c>
      <c r="F133" s="62" t="s">
        <v>189</v>
      </c>
      <c r="G133" s="12" t="s">
        <v>112</v>
      </c>
      <c r="H133" s="28">
        <v>10000</v>
      </c>
      <c r="I133" s="7"/>
      <c r="J133" s="55"/>
    </row>
    <row r="134" spans="2:10" s="13" customFormat="1" ht="38.25">
      <c r="B134" s="43" t="s">
        <v>226</v>
      </c>
      <c r="C134" s="56">
        <v>808</v>
      </c>
      <c r="D134" s="44" t="s">
        <v>62</v>
      </c>
      <c r="E134" s="44" t="s">
        <v>7</v>
      </c>
      <c r="F134" s="44" t="s">
        <v>227</v>
      </c>
      <c r="G134" s="44" t="s">
        <v>203</v>
      </c>
      <c r="H134" s="47">
        <f>SUM(H135)</f>
        <v>450655</v>
      </c>
      <c r="I134" s="7"/>
      <c r="J134" s="55"/>
    </row>
    <row r="135" spans="2:10" s="13" customFormat="1" ht="12.75">
      <c r="B135" s="21" t="s">
        <v>113</v>
      </c>
      <c r="C135" s="56">
        <v>808</v>
      </c>
      <c r="D135" s="12" t="s">
        <v>62</v>
      </c>
      <c r="E135" s="12" t="s">
        <v>7</v>
      </c>
      <c r="F135" s="62" t="s">
        <v>227</v>
      </c>
      <c r="G135" s="12" t="s">
        <v>112</v>
      </c>
      <c r="H135" s="28">
        <v>450655</v>
      </c>
      <c r="I135" s="7"/>
      <c r="J135" s="55"/>
    </row>
    <row r="136" spans="2:10" ht="36.75" customHeight="1">
      <c r="B136" s="27" t="s">
        <v>91</v>
      </c>
      <c r="C136" s="56">
        <v>808</v>
      </c>
      <c r="D136" s="19" t="s">
        <v>62</v>
      </c>
      <c r="E136" s="19" t="s">
        <v>12</v>
      </c>
      <c r="F136" s="12"/>
      <c r="G136" s="10"/>
      <c r="H136" s="53">
        <f>SUM(H137)</f>
        <v>343739</v>
      </c>
      <c r="I136" s="8"/>
      <c r="J136" s="31"/>
    </row>
    <row r="137" spans="2:10" ht="12.75">
      <c r="B137" s="32" t="s">
        <v>143</v>
      </c>
      <c r="C137" s="56">
        <v>808</v>
      </c>
      <c r="D137" s="19" t="s">
        <v>62</v>
      </c>
      <c r="E137" s="19" t="s">
        <v>12</v>
      </c>
      <c r="F137" s="30" t="s">
        <v>159</v>
      </c>
      <c r="G137" s="10"/>
      <c r="H137" s="53">
        <f>SUM(H138+H142+H144)</f>
        <v>343739</v>
      </c>
      <c r="I137" s="8"/>
      <c r="J137" s="31"/>
    </row>
    <row r="138" spans="2:10" ht="12.75">
      <c r="B138" s="32" t="s">
        <v>92</v>
      </c>
      <c r="C138" s="56">
        <v>808</v>
      </c>
      <c r="D138" s="10" t="s">
        <v>62</v>
      </c>
      <c r="E138" s="10" t="s">
        <v>12</v>
      </c>
      <c r="F138" s="12" t="s">
        <v>190</v>
      </c>
      <c r="G138" s="10"/>
      <c r="H138" s="28">
        <f>SUM(H139)</f>
        <v>253034</v>
      </c>
      <c r="I138" s="8"/>
      <c r="J138" s="31"/>
    </row>
    <row r="139" spans="2:10" ht="23.25" customHeight="1">
      <c r="B139" s="21" t="s">
        <v>113</v>
      </c>
      <c r="C139" s="56">
        <v>808</v>
      </c>
      <c r="D139" s="10" t="s">
        <v>62</v>
      </c>
      <c r="E139" s="10" t="s">
        <v>12</v>
      </c>
      <c r="F139" s="12" t="s">
        <v>190</v>
      </c>
      <c r="G139" s="18" t="s">
        <v>112</v>
      </c>
      <c r="H139" s="28">
        <v>253034</v>
      </c>
      <c r="I139" s="8"/>
      <c r="J139" s="31"/>
    </row>
    <row r="140" spans="2:10" ht="12.75">
      <c r="B140" s="32" t="s">
        <v>93</v>
      </c>
      <c r="C140" s="56">
        <v>808</v>
      </c>
      <c r="D140" s="33" t="s">
        <v>62</v>
      </c>
      <c r="E140" s="33" t="s">
        <v>12</v>
      </c>
      <c r="F140" s="12" t="s">
        <v>191</v>
      </c>
      <c r="G140" s="10"/>
      <c r="H140" s="28">
        <f>SUM(H141)</f>
        <v>0</v>
      </c>
      <c r="I140" s="8"/>
      <c r="J140" s="31"/>
    </row>
    <row r="141" spans="2:10" ht="12.75">
      <c r="B141" s="21" t="s">
        <v>113</v>
      </c>
      <c r="C141" s="56">
        <v>808</v>
      </c>
      <c r="D141" s="10" t="s">
        <v>62</v>
      </c>
      <c r="E141" s="10" t="s">
        <v>12</v>
      </c>
      <c r="F141" s="12" t="s">
        <v>191</v>
      </c>
      <c r="G141" s="18" t="s">
        <v>112</v>
      </c>
      <c r="H141" s="28">
        <v>0</v>
      </c>
      <c r="I141" s="8"/>
      <c r="J141" s="31"/>
    </row>
    <row r="142" spans="2:10" ht="12.75">
      <c r="B142" s="32" t="s">
        <v>94</v>
      </c>
      <c r="C142" s="56">
        <v>808</v>
      </c>
      <c r="D142" s="33" t="s">
        <v>62</v>
      </c>
      <c r="E142" s="33" t="s">
        <v>12</v>
      </c>
      <c r="F142" s="12" t="s">
        <v>192</v>
      </c>
      <c r="G142" s="10"/>
      <c r="H142" s="28">
        <f>SUM(H143)</f>
        <v>38000</v>
      </c>
      <c r="I142" s="8"/>
      <c r="J142" s="31"/>
    </row>
    <row r="143" spans="2:10" ht="12.75">
      <c r="B143" s="21" t="s">
        <v>113</v>
      </c>
      <c r="C143" s="56">
        <v>808</v>
      </c>
      <c r="D143" s="10" t="s">
        <v>62</v>
      </c>
      <c r="E143" s="10" t="s">
        <v>12</v>
      </c>
      <c r="F143" s="12" t="s">
        <v>192</v>
      </c>
      <c r="G143" s="18" t="s">
        <v>112</v>
      </c>
      <c r="H143" s="28">
        <v>38000</v>
      </c>
      <c r="I143" s="8"/>
      <c r="J143" s="31"/>
    </row>
    <row r="144" spans="2:17" s="13" customFormat="1" ht="25.5">
      <c r="B144" s="54" t="s">
        <v>95</v>
      </c>
      <c r="C144" s="56">
        <v>808</v>
      </c>
      <c r="D144" s="30" t="s">
        <v>62</v>
      </c>
      <c r="E144" s="30" t="s">
        <v>12</v>
      </c>
      <c r="F144" s="12" t="s">
        <v>193</v>
      </c>
      <c r="G144" s="12"/>
      <c r="H144" s="28">
        <f>SUM(H145)</f>
        <v>52705</v>
      </c>
      <c r="I144" s="7"/>
      <c r="J144" s="55"/>
      <c r="M144" s="81"/>
      <c r="N144" s="81"/>
      <c r="O144" s="81"/>
      <c r="P144" s="81"/>
      <c r="Q144" s="81"/>
    </row>
    <row r="145" spans="2:10" s="13" customFormat="1" ht="12.75">
      <c r="B145" s="21" t="s">
        <v>113</v>
      </c>
      <c r="C145" s="56">
        <v>808</v>
      </c>
      <c r="D145" s="12" t="s">
        <v>62</v>
      </c>
      <c r="E145" s="12" t="s">
        <v>12</v>
      </c>
      <c r="F145" s="12" t="s">
        <v>193</v>
      </c>
      <c r="G145" s="18" t="s">
        <v>112</v>
      </c>
      <c r="H145" s="28">
        <v>52705</v>
      </c>
      <c r="I145" s="7"/>
      <c r="J145" s="55"/>
    </row>
    <row r="146" spans="2:10" ht="23.25" customHeight="1" hidden="1">
      <c r="B146" s="15"/>
      <c r="C146" s="56">
        <v>820</v>
      </c>
      <c r="D146" s="10"/>
      <c r="E146" s="10"/>
      <c r="F146" s="12"/>
      <c r="G146" s="10"/>
      <c r="H146" s="28"/>
      <c r="I146" s="8"/>
      <c r="J146" s="31"/>
    </row>
    <row r="147" spans="2:10" ht="23.25" customHeight="1" hidden="1">
      <c r="B147" s="15"/>
      <c r="C147" s="56">
        <v>820</v>
      </c>
      <c r="D147" s="10"/>
      <c r="E147" s="10"/>
      <c r="F147" s="12"/>
      <c r="G147" s="10"/>
      <c r="H147" s="28"/>
      <c r="I147" s="8"/>
      <c r="J147" s="31"/>
    </row>
    <row r="148" spans="2:10" ht="24.75" customHeight="1" hidden="1">
      <c r="B148" s="9" t="s">
        <v>69</v>
      </c>
      <c r="C148" s="56">
        <v>820</v>
      </c>
      <c r="D148" s="10" t="s">
        <v>62</v>
      </c>
      <c r="E148" s="10" t="s">
        <v>16</v>
      </c>
      <c r="F148" s="10"/>
      <c r="G148" s="10"/>
      <c r="H148" s="28"/>
      <c r="I148" s="8"/>
      <c r="J148" s="31"/>
    </row>
    <row r="149" spans="2:10" ht="12.75" hidden="1">
      <c r="B149" s="15" t="s">
        <v>70</v>
      </c>
      <c r="C149" s="56">
        <v>820</v>
      </c>
      <c r="D149" s="10" t="s">
        <v>62</v>
      </c>
      <c r="E149" s="10" t="s">
        <v>7</v>
      </c>
      <c r="F149" s="12" t="s">
        <v>71</v>
      </c>
      <c r="G149" s="6"/>
      <c r="H149" s="28"/>
      <c r="I149" s="8"/>
      <c r="J149" s="31"/>
    </row>
    <row r="150" spans="2:10" ht="12.75" hidden="1">
      <c r="B150" s="15" t="s">
        <v>9</v>
      </c>
      <c r="C150" s="56">
        <v>820</v>
      </c>
      <c r="D150" s="10" t="s">
        <v>62</v>
      </c>
      <c r="E150" s="10" t="s">
        <v>7</v>
      </c>
      <c r="F150" s="12" t="s">
        <v>71</v>
      </c>
      <c r="G150" s="6" t="s">
        <v>10</v>
      </c>
      <c r="H150" s="28"/>
      <c r="I150" s="8"/>
      <c r="J150" s="31"/>
    </row>
    <row r="151" spans="2:10" ht="12.75" hidden="1">
      <c r="B151" s="15"/>
      <c r="C151" s="56">
        <v>820</v>
      </c>
      <c r="D151" s="10"/>
      <c r="E151" s="10"/>
      <c r="F151" s="12"/>
      <c r="G151" s="6"/>
      <c r="H151" s="28"/>
      <c r="I151" s="8"/>
      <c r="J151" s="31"/>
    </row>
    <row r="152" spans="2:10" ht="12.75" hidden="1">
      <c r="B152" s="15"/>
      <c r="C152" s="56">
        <v>820</v>
      </c>
      <c r="D152" s="10"/>
      <c r="E152" s="10"/>
      <c r="F152" s="12"/>
      <c r="G152" s="6"/>
      <c r="H152" s="28"/>
      <c r="I152" s="8"/>
      <c r="J152" s="31"/>
    </row>
    <row r="153" spans="2:10" ht="28.5" customHeight="1" hidden="1">
      <c r="B153" s="11" t="s">
        <v>75</v>
      </c>
      <c r="C153" s="56">
        <v>820</v>
      </c>
      <c r="D153" s="10"/>
      <c r="E153" s="10"/>
      <c r="F153" s="10"/>
      <c r="G153" s="10"/>
      <c r="H153" s="28"/>
      <c r="I153" s="8"/>
      <c r="J153" s="31"/>
    </row>
    <row r="154" spans="2:10" ht="15.75" customHeight="1" hidden="1">
      <c r="B154" s="9" t="s">
        <v>76</v>
      </c>
      <c r="C154" s="56">
        <v>820</v>
      </c>
      <c r="D154" s="10" t="s">
        <v>63</v>
      </c>
      <c r="E154" s="10"/>
      <c r="F154" s="10"/>
      <c r="G154" s="10"/>
      <c r="H154" s="28"/>
      <c r="I154" s="8"/>
      <c r="J154" s="31"/>
    </row>
    <row r="155" spans="2:10" ht="15.75" customHeight="1" hidden="1">
      <c r="B155" s="9" t="s">
        <v>77</v>
      </c>
      <c r="C155" s="56">
        <v>820</v>
      </c>
      <c r="D155" s="10" t="s">
        <v>63</v>
      </c>
      <c r="E155" s="10" t="s">
        <v>5</v>
      </c>
      <c r="F155" s="10"/>
      <c r="G155" s="10"/>
      <c r="H155" s="28"/>
      <c r="I155" s="8"/>
      <c r="J155" s="31"/>
    </row>
    <row r="156" spans="2:10" ht="27.75" customHeight="1" hidden="1">
      <c r="B156" s="9" t="s">
        <v>78</v>
      </c>
      <c r="C156" s="56">
        <v>820</v>
      </c>
      <c r="D156" s="10" t="s">
        <v>63</v>
      </c>
      <c r="E156" s="10" t="s">
        <v>5</v>
      </c>
      <c r="F156" s="10" t="s">
        <v>79</v>
      </c>
      <c r="G156" s="10"/>
      <c r="H156" s="28"/>
      <c r="I156" s="8"/>
      <c r="J156" s="31"/>
    </row>
    <row r="157" spans="2:10" ht="15.75" customHeight="1" hidden="1">
      <c r="B157" s="17" t="s">
        <v>72</v>
      </c>
      <c r="C157" s="56">
        <v>820</v>
      </c>
      <c r="D157" s="10" t="s">
        <v>63</v>
      </c>
      <c r="E157" s="10" t="s">
        <v>5</v>
      </c>
      <c r="F157" s="10" t="s">
        <v>80</v>
      </c>
      <c r="G157" s="10"/>
      <c r="H157" s="28"/>
      <c r="I157" s="8"/>
      <c r="J157" s="31"/>
    </row>
    <row r="158" spans="2:10" ht="15.75" customHeight="1" hidden="1">
      <c r="B158" s="9" t="s">
        <v>73</v>
      </c>
      <c r="C158" s="56">
        <v>820</v>
      </c>
      <c r="D158" s="10" t="s">
        <v>63</v>
      </c>
      <c r="E158" s="10" t="s">
        <v>5</v>
      </c>
      <c r="F158" s="10" t="s">
        <v>80</v>
      </c>
      <c r="G158" s="10" t="s">
        <v>74</v>
      </c>
      <c r="H158" s="28"/>
      <c r="I158" s="8"/>
      <c r="J158" s="31"/>
    </row>
    <row r="159" spans="2:10" ht="15.75" customHeight="1" hidden="1">
      <c r="B159" s="9" t="s">
        <v>81</v>
      </c>
      <c r="C159" s="56">
        <v>820</v>
      </c>
      <c r="D159" s="10" t="s">
        <v>63</v>
      </c>
      <c r="E159" s="10" t="s">
        <v>5</v>
      </c>
      <c r="F159" s="10" t="s">
        <v>82</v>
      </c>
      <c r="G159" s="10"/>
      <c r="H159" s="28"/>
      <c r="I159" s="8"/>
      <c r="J159" s="31"/>
    </row>
    <row r="160" spans="2:10" ht="17.25" customHeight="1" hidden="1">
      <c r="B160" s="17" t="s">
        <v>72</v>
      </c>
      <c r="C160" s="56">
        <v>820</v>
      </c>
      <c r="D160" s="10" t="s">
        <v>63</v>
      </c>
      <c r="E160" s="10" t="s">
        <v>5</v>
      </c>
      <c r="F160" s="10" t="s">
        <v>83</v>
      </c>
      <c r="G160" s="10"/>
      <c r="H160" s="28"/>
      <c r="I160" s="8"/>
      <c r="J160" s="31"/>
    </row>
    <row r="161" spans="2:10" ht="18" customHeight="1" hidden="1">
      <c r="B161" s="9" t="s">
        <v>73</v>
      </c>
      <c r="C161" s="56">
        <v>820</v>
      </c>
      <c r="D161" s="10" t="s">
        <v>63</v>
      </c>
      <c r="E161" s="10" t="s">
        <v>5</v>
      </c>
      <c r="F161" s="10" t="s">
        <v>83</v>
      </c>
      <c r="G161" s="10" t="s">
        <v>74</v>
      </c>
      <c r="H161" s="28"/>
      <c r="I161" s="8"/>
      <c r="J161" s="31"/>
    </row>
    <row r="162" spans="2:10" ht="6.75" customHeight="1">
      <c r="B162" s="9"/>
      <c r="C162" s="56"/>
      <c r="D162" s="10"/>
      <c r="E162" s="10"/>
      <c r="F162" s="10"/>
      <c r="G162" s="10"/>
      <c r="H162" s="28"/>
      <c r="I162" s="8"/>
      <c r="J162" s="31"/>
    </row>
    <row r="163" spans="2:10" ht="25.5">
      <c r="B163" s="11" t="s">
        <v>75</v>
      </c>
      <c r="C163" s="56">
        <v>808</v>
      </c>
      <c r="D163" s="19" t="s">
        <v>63</v>
      </c>
      <c r="E163" s="46" t="s">
        <v>203</v>
      </c>
      <c r="F163" s="10"/>
      <c r="G163" s="49"/>
      <c r="H163" s="47">
        <f>SUM(H164)</f>
        <v>2940304</v>
      </c>
      <c r="I163" s="5"/>
      <c r="J163" s="5"/>
    </row>
    <row r="164" spans="2:10" ht="15" customHeight="1">
      <c r="B164" s="50" t="s">
        <v>77</v>
      </c>
      <c r="C164" s="56">
        <v>808</v>
      </c>
      <c r="D164" s="46" t="s">
        <v>63</v>
      </c>
      <c r="E164" s="46" t="s">
        <v>5</v>
      </c>
      <c r="F164" s="10"/>
      <c r="G164" s="49"/>
      <c r="H164" s="28">
        <f>SUM(H165)</f>
        <v>2940304</v>
      </c>
      <c r="I164" s="5"/>
      <c r="J164" s="5"/>
    </row>
    <row r="165" spans="2:10" ht="12.75">
      <c r="B165" s="45" t="s">
        <v>124</v>
      </c>
      <c r="C165" s="56">
        <v>808</v>
      </c>
      <c r="D165" s="33" t="s">
        <v>63</v>
      </c>
      <c r="E165" s="33" t="s">
        <v>5</v>
      </c>
      <c r="F165" s="33" t="s">
        <v>163</v>
      </c>
      <c r="G165" s="49"/>
      <c r="H165" s="28">
        <f>SUM(H166)</f>
        <v>2940304</v>
      </c>
      <c r="I165" s="5"/>
      <c r="J165" s="5"/>
    </row>
    <row r="166" spans="2:10" ht="25.5">
      <c r="B166" s="71" t="s">
        <v>123</v>
      </c>
      <c r="C166" s="56">
        <v>808</v>
      </c>
      <c r="D166" s="10" t="s">
        <v>63</v>
      </c>
      <c r="E166" s="10" t="s">
        <v>5</v>
      </c>
      <c r="F166" s="63" t="s">
        <v>162</v>
      </c>
      <c r="G166" s="49"/>
      <c r="H166" s="28">
        <f>SUM(H167)</f>
        <v>2940304</v>
      </c>
      <c r="I166" s="5"/>
      <c r="J166" s="5"/>
    </row>
    <row r="167" spans="2:10" ht="12.75">
      <c r="B167" s="9" t="s">
        <v>125</v>
      </c>
      <c r="C167" s="56">
        <v>808</v>
      </c>
      <c r="D167" s="10" t="s">
        <v>63</v>
      </c>
      <c r="E167" s="10" t="s">
        <v>5</v>
      </c>
      <c r="F167" s="63" t="s">
        <v>162</v>
      </c>
      <c r="G167" s="49" t="s">
        <v>126</v>
      </c>
      <c r="H167" s="28">
        <f>SUM(H168+H169)</f>
        <v>2940304</v>
      </c>
      <c r="I167" s="5"/>
      <c r="J167" s="5"/>
    </row>
    <row r="168" spans="2:10" ht="51">
      <c r="B168" s="9" t="s">
        <v>127</v>
      </c>
      <c r="C168" s="56">
        <v>808</v>
      </c>
      <c r="D168" s="10" t="s">
        <v>63</v>
      </c>
      <c r="E168" s="10" t="s">
        <v>5</v>
      </c>
      <c r="F168" s="63" t="s">
        <v>162</v>
      </c>
      <c r="G168" s="49" t="s">
        <v>128</v>
      </c>
      <c r="H168" s="28">
        <v>2882104</v>
      </c>
      <c r="I168" s="5"/>
      <c r="J168" s="5"/>
    </row>
    <row r="169" spans="2:10" ht="12.75">
      <c r="B169" s="9" t="s">
        <v>129</v>
      </c>
      <c r="C169" s="56">
        <v>808</v>
      </c>
      <c r="D169" s="10" t="s">
        <v>63</v>
      </c>
      <c r="E169" s="10" t="s">
        <v>5</v>
      </c>
      <c r="F169" s="63" t="s">
        <v>162</v>
      </c>
      <c r="G169" s="49" t="s">
        <v>130</v>
      </c>
      <c r="H169" s="7">
        <v>58200</v>
      </c>
      <c r="I169" s="5"/>
      <c r="J169" s="5"/>
    </row>
    <row r="170" spans="2:10" ht="6" customHeight="1">
      <c r="B170" s="9"/>
      <c r="C170" s="56"/>
      <c r="D170" s="10"/>
      <c r="E170" s="10"/>
      <c r="F170" s="63"/>
      <c r="G170" s="49"/>
      <c r="H170" s="7"/>
      <c r="I170" s="5"/>
      <c r="J170" s="5"/>
    </row>
    <row r="171" spans="2:10" ht="12.75">
      <c r="B171" s="11" t="s">
        <v>84</v>
      </c>
      <c r="C171" s="56">
        <v>808</v>
      </c>
      <c r="D171" s="19" t="s">
        <v>60</v>
      </c>
      <c r="E171" s="46" t="s">
        <v>203</v>
      </c>
      <c r="F171" s="10"/>
      <c r="G171" s="49"/>
      <c r="H171" s="47">
        <f>SUM(H172)</f>
        <v>60000</v>
      </c>
      <c r="I171" s="5"/>
      <c r="J171" s="5"/>
    </row>
    <row r="172" spans="2:10" ht="15.75" customHeight="1">
      <c r="B172" s="50" t="s">
        <v>85</v>
      </c>
      <c r="C172" s="56">
        <v>808</v>
      </c>
      <c r="D172" s="19" t="s">
        <v>60</v>
      </c>
      <c r="E172" s="19" t="s">
        <v>5</v>
      </c>
      <c r="F172" s="10"/>
      <c r="G172" s="49"/>
      <c r="H172" s="28">
        <f>SUM(H173)</f>
        <v>60000</v>
      </c>
      <c r="I172" s="5"/>
      <c r="J172" s="5"/>
    </row>
    <row r="173" spans="2:10" ht="25.5">
      <c r="B173" s="45" t="s">
        <v>86</v>
      </c>
      <c r="C173" s="56">
        <v>808</v>
      </c>
      <c r="D173" s="33" t="s">
        <v>60</v>
      </c>
      <c r="E173" s="33" t="s">
        <v>5</v>
      </c>
      <c r="F173" s="33" t="s">
        <v>166</v>
      </c>
      <c r="G173" s="49"/>
      <c r="H173" s="28">
        <f>SUM(H174)</f>
        <v>60000</v>
      </c>
      <c r="I173" s="5"/>
      <c r="J173" s="5"/>
    </row>
    <row r="174" spans="2:10" ht="12.75">
      <c r="B174" s="9" t="s">
        <v>160</v>
      </c>
      <c r="C174" s="56">
        <v>808</v>
      </c>
      <c r="D174" s="10" t="s">
        <v>60</v>
      </c>
      <c r="E174" s="10" t="s">
        <v>5</v>
      </c>
      <c r="F174" s="63" t="s">
        <v>161</v>
      </c>
      <c r="G174" s="49"/>
      <c r="H174" s="28">
        <f>SUM(H175)</f>
        <v>60000</v>
      </c>
      <c r="I174" s="5"/>
      <c r="J174" s="5"/>
    </row>
    <row r="175" spans="2:10" ht="25.5">
      <c r="B175" s="9" t="s">
        <v>165</v>
      </c>
      <c r="C175" s="56">
        <v>808</v>
      </c>
      <c r="D175" s="10" t="s">
        <v>60</v>
      </c>
      <c r="E175" s="10" t="s">
        <v>5</v>
      </c>
      <c r="F175" s="63" t="s">
        <v>161</v>
      </c>
      <c r="G175" s="49" t="s">
        <v>164</v>
      </c>
      <c r="H175" s="28">
        <v>60000</v>
      </c>
      <c r="I175" s="5"/>
      <c r="J175" s="5"/>
    </row>
    <row r="176" spans="2:10" ht="12.75">
      <c r="B176" s="9" t="s">
        <v>106</v>
      </c>
      <c r="C176" s="56">
        <v>808</v>
      </c>
      <c r="D176" s="10" t="s">
        <v>60</v>
      </c>
      <c r="E176" s="10" t="s">
        <v>16</v>
      </c>
      <c r="F176" s="33"/>
      <c r="G176" s="49"/>
      <c r="H176" s="28"/>
      <c r="I176" s="5"/>
      <c r="J176" s="5"/>
    </row>
    <row r="177" spans="2:10" ht="31.5" customHeight="1">
      <c r="B177" s="45" t="s">
        <v>167</v>
      </c>
      <c r="C177" s="56">
        <v>808</v>
      </c>
      <c r="D177" s="10" t="s">
        <v>60</v>
      </c>
      <c r="E177" s="10" t="s">
        <v>16</v>
      </c>
      <c r="F177" s="33" t="s">
        <v>149</v>
      </c>
      <c r="G177" s="49"/>
      <c r="H177" s="28"/>
      <c r="I177" s="5"/>
      <c r="J177" s="5"/>
    </row>
    <row r="178" spans="2:10" ht="51">
      <c r="B178" s="72" t="s">
        <v>168</v>
      </c>
      <c r="C178" s="56">
        <v>808</v>
      </c>
      <c r="D178" s="10" t="s">
        <v>60</v>
      </c>
      <c r="E178" s="10" t="s">
        <v>16</v>
      </c>
      <c r="F178" s="63" t="s">
        <v>169</v>
      </c>
      <c r="G178" s="49"/>
      <c r="H178" s="28"/>
      <c r="I178" s="5"/>
      <c r="J178" s="5"/>
    </row>
    <row r="179" spans="2:10" ht="38.25">
      <c r="B179" s="21" t="s">
        <v>194</v>
      </c>
      <c r="C179" s="56">
        <v>808</v>
      </c>
      <c r="D179" s="10" t="s">
        <v>60</v>
      </c>
      <c r="E179" s="10" t="s">
        <v>16</v>
      </c>
      <c r="F179" s="63" t="s">
        <v>169</v>
      </c>
      <c r="G179" s="49" t="s">
        <v>195</v>
      </c>
      <c r="H179" s="28"/>
      <c r="I179" s="5"/>
      <c r="J179" s="5"/>
    </row>
    <row r="180" spans="2:10" ht="76.5">
      <c r="B180" s="68" t="s">
        <v>170</v>
      </c>
      <c r="C180" s="56">
        <v>808</v>
      </c>
      <c r="D180" s="10" t="s">
        <v>60</v>
      </c>
      <c r="E180" s="10" t="s">
        <v>16</v>
      </c>
      <c r="F180" s="63" t="s">
        <v>171</v>
      </c>
      <c r="G180" s="49"/>
      <c r="H180" s="28"/>
      <c r="I180" s="5"/>
      <c r="J180" s="5"/>
    </row>
    <row r="181" spans="2:10" ht="38.25">
      <c r="B181" s="21" t="s">
        <v>194</v>
      </c>
      <c r="C181" s="56">
        <v>808</v>
      </c>
      <c r="D181" s="10" t="s">
        <v>60</v>
      </c>
      <c r="E181" s="10" t="s">
        <v>16</v>
      </c>
      <c r="F181" s="63" t="s">
        <v>171</v>
      </c>
      <c r="G181" s="49" t="s">
        <v>195</v>
      </c>
      <c r="H181" s="28"/>
      <c r="I181" s="5"/>
      <c r="J181" s="5"/>
    </row>
    <row r="182" spans="2:10" ht="63.75">
      <c r="B182" s="68" t="s">
        <v>172</v>
      </c>
      <c r="C182" s="56">
        <v>808</v>
      </c>
      <c r="D182" s="10" t="s">
        <v>60</v>
      </c>
      <c r="E182" s="10" t="s">
        <v>16</v>
      </c>
      <c r="F182" s="63" t="s">
        <v>173</v>
      </c>
      <c r="G182" s="49"/>
      <c r="H182" s="28"/>
      <c r="I182" s="5"/>
      <c r="J182" s="5"/>
    </row>
    <row r="183" spans="2:10" ht="38.25">
      <c r="B183" s="21" t="s">
        <v>194</v>
      </c>
      <c r="C183" s="56">
        <v>808</v>
      </c>
      <c r="D183" s="10" t="s">
        <v>60</v>
      </c>
      <c r="E183" s="10" t="s">
        <v>16</v>
      </c>
      <c r="F183" s="63" t="s">
        <v>173</v>
      </c>
      <c r="G183" s="49" t="s">
        <v>195</v>
      </c>
      <c r="H183" s="28"/>
      <c r="I183" s="5"/>
      <c r="J183" s="5"/>
    </row>
    <row r="184" spans="2:10" ht="25.5">
      <c r="B184" s="11" t="s">
        <v>28</v>
      </c>
      <c r="C184" s="56">
        <v>808</v>
      </c>
      <c r="D184" s="46" t="s">
        <v>100</v>
      </c>
      <c r="E184" s="46" t="s">
        <v>203</v>
      </c>
      <c r="F184" s="33"/>
      <c r="G184" s="49"/>
      <c r="H184" s="28"/>
      <c r="I184" s="5"/>
      <c r="J184" s="5"/>
    </row>
    <row r="185" spans="2:10" ht="25.5">
      <c r="B185" s="50" t="s">
        <v>174</v>
      </c>
      <c r="C185" s="56">
        <v>808</v>
      </c>
      <c r="D185" s="46" t="s">
        <v>100</v>
      </c>
      <c r="E185" s="46" t="s">
        <v>5</v>
      </c>
      <c r="F185" s="33"/>
      <c r="G185" s="49"/>
      <c r="H185" s="28"/>
      <c r="I185" s="5"/>
      <c r="J185" s="5"/>
    </row>
    <row r="186" spans="2:10" ht="25.5">
      <c r="B186" s="45" t="s">
        <v>175</v>
      </c>
      <c r="C186" s="56">
        <v>808</v>
      </c>
      <c r="D186" s="33" t="s">
        <v>100</v>
      </c>
      <c r="E186" s="33" t="s">
        <v>5</v>
      </c>
      <c r="F186" s="33" t="s">
        <v>176</v>
      </c>
      <c r="G186" s="49"/>
      <c r="H186" s="28"/>
      <c r="I186" s="5"/>
      <c r="J186" s="5"/>
    </row>
    <row r="187" spans="2:10" ht="12.75">
      <c r="B187" s="9" t="s">
        <v>177</v>
      </c>
      <c r="C187" s="56">
        <v>808</v>
      </c>
      <c r="D187" s="10" t="s">
        <v>100</v>
      </c>
      <c r="E187" s="10" t="s">
        <v>5</v>
      </c>
      <c r="F187" s="46" t="s">
        <v>178</v>
      </c>
      <c r="G187" s="49"/>
      <c r="H187" s="28"/>
      <c r="I187" s="5"/>
      <c r="J187" s="5"/>
    </row>
    <row r="188" spans="2:10" ht="12.75">
      <c r="B188" s="9" t="s">
        <v>177</v>
      </c>
      <c r="C188" s="56">
        <v>808</v>
      </c>
      <c r="D188" s="10" t="s">
        <v>100</v>
      </c>
      <c r="E188" s="10" t="s">
        <v>5</v>
      </c>
      <c r="F188" s="46" t="s">
        <v>178</v>
      </c>
      <c r="G188" s="49" t="s">
        <v>196</v>
      </c>
      <c r="H188" s="28"/>
      <c r="I188" s="5"/>
      <c r="J188" s="5"/>
    </row>
    <row r="189" spans="2:10" ht="15.75">
      <c r="B189" s="51" t="s">
        <v>3</v>
      </c>
      <c r="C189" s="51"/>
      <c r="D189" s="5"/>
      <c r="E189" s="5"/>
      <c r="F189" s="5"/>
      <c r="G189" s="5"/>
      <c r="H189" s="52">
        <f>SUM(H171+H163+H123+H101+H65+H57+H11)</f>
        <v>10945888.86</v>
      </c>
      <c r="I189" s="5"/>
      <c r="J189" s="5"/>
    </row>
    <row r="190" ht="12.75">
      <c r="H190" s="74"/>
    </row>
  </sheetData>
  <sheetProtection/>
  <mergeCells count="14">
    <mergeCell ref="C8:C9"/>
    <mergeCell ref="M144:Q144"/>
    <mergeCell ref="D1:H1"/>
    <mergeCell ref="D3:H4"/>
    <mergeCell ref="D2:H2"/>
    <mergeCell ref="D5:H5"/>
    <mergeCell ref="B6:J6"/>
    <mergeCell ref="B8:B9"/>
    <mergeCell ref="D8:D9"/>
    <mergeCell ref="E8:E9"/>
    <mergeCell ref="F8:F9"/>
    <mergeCell ref="G8:G9"/>
    <mergeCell ref="H8:I8"/>
    <mergeCell ref="J8:J9"/>
  </mergeCells>
  <printOptions/>
  <pageMargins left="0.52" right="0.2" top="0.28" bottom="0.22" header="0.2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Bud-Inna</dc:creator>
  <cp:keywords/>
  <dc:description/>
  <cp:lastModifiedBy>StroAdm</cp:lastModifiedBy>
  <cp:lastPrinted>2014-03-24T07:20:52Z</cp:lastPrinted>
  <dcterms:created xsi:type="dcterms:W3CDTF">2007-11-14T07:09:05Z</dcterms:created>
  <dcterms:modified xsi:type="dcterms:W3CDTF">2014-03-28T13:50:18Z</dcterms:modified>
  <cp:category/>
  <cp:version/>
  <cp:contentType/>
  <cp:contentStatus/>
</cp:coreProperties>
</file>