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1"/>
  </bookViews>
  <sheets>
    <sheet name="Администрация" sheetId="1" r:id="rId1"/>
    <sheet name="2" sheetId="2" r:id="rId2"/>
  </sheets>
  <definedNames>
    <definedName name="_xlnm.Print_Titles" localSheetId="1">'2'!$4:$6</definedName>
    <definedName name="_xlnm.Print_Area" localSheetId="1">'2'!$A$1:$G$152</definedName>
    <definedName name="_xlnm.Print_Area" localSheetId="0">'Администрация'!$A$1:$H$170</definedName>
  </definedNames>
  <calcPr fullCalcOnLoad="1"/>
</workbook>
</file>

<file path=xl/sharedStrings.xml><?xml version="1.0" encoding="utf-8"?>
<sst xmlns="http://schemas.openxmlformats.org/spreadsheetml/2006/main" count="1199" uniqueCount="204">
  <si>
    <t>Наименование</t>
  </si>
  <si>
    <t>Целевая статья</t>
  </si>
  <si>
    <t>Сумма  руб.</t>
  </si>
  <si>
    <t>Всего</t>
  </si>
  <si>
    <t>ОБЩЕГОСУДАРСТВЕННЫЕ ВОПРОСЫ</t>
  </si>
  <si>
    <t>01</t>
  </si>
  <si>
    <t>Функционирование высшего должностного лица субъекта РФ и муниципального образования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</si>
  <si>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</si>
  <si>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</si>
  <si>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002 00 00</t>
  </si>
  <si>
    <t>Глава муниципального образования</t>
  </si>
  <si>
    <t>002 03 00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</si>
  <si>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</si>
  <si>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</si>
  <si>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</si>
  <si>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</si>
  <si>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</si>
  <si>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002 04 00</t>
  </si>
  <si>
    <t>Выполнение функций  органами местного самоуправления</t>
  </si>
  <si>
    <t>Председатель представительного органа муниципального образования</t>
  </si>
  <si>
    <t>002 11 00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</si>
  <si>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</si>
  <si>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</si>
  <si>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</si>
  <si>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Расходы на осуществление государственных полномочий по реализации мероприятий, предусмотренных Федеральным законом "О жилищных субсидиях гражданам, выезжающим из районов Крайнего Севера и приравненных к ним местностей"</t>
  </si>
  <si>
    <t>812</t>
  </si>
  <si>
    <t>Осуществление госполномочий по опеке и попечительству</t>
  </si>
  <si>
    <t>908</t>
  </si>
  <si>
    <t>Расходы на осуществление государственных полномочий в сфере охраны труда</t>
  </si>
  <si>
    <t>909</t>
  </si>
  <si>
    <t>Осуществление гос.полномочий по созданию и функционированию комиссий по делам несовершеннолетних и защите их прав</t>
  </si>
  <si>
    <t>910</t>
  </si>
  <si>
    <t>Обеспечение деятельности финансовых, налоговых и таможенных органов и органов финансового (финансово- бюджетного надзора)</t>
  </si>
  <si>
    <t>06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</si>
  <si>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</si>
  <si>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11</t>
  </si>
  <si>
    <t>Прочие расходы</t>
  </si>
  <si>
    <t>013</t>
  </si>
  <si>
    <t>Резервные фонды</t>
  </si>
  <si>
    <t>070 00 00</t>
  </si>
  <si>
    <t>Резервные фонды местных администраций</t>
  </si>
  <si>
    <t>070 05 00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</si>
  <si>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</si>
  <si>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</si>
  <si>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</si>
  <si>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</si>
  <si>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</si>
  <si>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</si>
  <si>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</si>
  <si>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253</t>
  </si>
  <si>
    <t>Функционирование органов в сфере национальной безопасности, правоохранительной деятельности и обороны</t>
  </si>
  <si>
    <t>014</t>
  </si>
  <si>
    <t>Военный персонал</t>
  </si>
  <si>
    <t>202 58 00</t>
  </si>
  <si>
    <t>Продовольственное обеспечение</t>
  </si>
  <si>
    <t>202 71 00</t>
  </si>
  <si>
    <t>Вещевое обеспечение</t>
  </si>
  <si>
    <t>202 72 00</t>
  </si>
  <si>
    <t>Пособия и компенсации военнослужащим, приравненным к ним лицам, а так же уволенные из их числа</t>
  </si>
  <si>
    <t>202 76 00</t>
  </si>
  <si>
    <t>Социальные выплаты</t>
  </si>
  <si>
    <t>005</t>
  </si>
  <si>
    <t>Целевые программы муниципальных образований</t>
  </si>
  <si>
    <t>795 0000</t>
  </si>
  <si>
    <t>Предупреждение и ликвидация последствий чрезвычайных ситуаций природного 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</si>
  <si>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</si>
  <si>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</si>
  <si>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</si>
  <si>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</si>
  <si>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</si>
  <si>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Обеспечение пожарной безопасности</t>
  </si>
  <si>
    <t>10</t>
  </si>
  <si>
    <t>05</t>
  </si>
  <si>
    <t>08</t>
  </si>
  <si>
    <t>ЖИЛИЩНО-КОММУНАЛЬНОЕ ХОЗЯЙСТВО</t>
  </si>
  <si>
    <t>Жилищное хозяйство</t>
  </si>
  <si>
    <t>Другие вопросы в области жилищно-коммунального хозяйства</t>
  </si>
  <si>
    <t>Мероприятия в области коммунального хозяйства</t>
  </si>
  <si>
    <t>351 05 00</t>
  </si>
  <si>
    <t>Обеспечение деятельности подведомственных учреждений</t>
  </si>
  <si>
    <t>Выполнение функций бюджетными учреждениями</t>
  </si>
  <si>
    <t>001</t>
  </si>
  <si>
    <t>КУЛЬТУРА, КИНЕМАТОГРАФИЯ И СРЕДСТВА МАССОВОЙ ИНФОРМАЦИИ</t>
  </si>
  <si>
    <t>Культура, кинематография и средства массовой инфрмации</t>
  </si>
  <si>
    <t>Культура</t>
  </si>
  <si>
    <t>Дворцы и дома культуры, другие учреждения культуры и средства массовой информации</t>
  </si>
  <si>
    <t>440 00 00</t>
  </si>
  <si>
    <t>440 99 00</t>
  </si>
  <si>
    <t>Библиотеки</t>
  </si>
  <si>
    <t>442 00 00</t>
  </si>
  <si>
    <t>442 99 00</t>
  </si>
  <si>
    <t>Территориальная программа обязательного медицинского страхования</t>
  </si>
  <si>
    <t>771 00 00</t>
  </si>
  <si>
    <t>Обязательное медицинское страхование неработающего населения</t>
  </si>
  <si>
    <t>771 01 00</t>
  </si>
  <si>
    <t>Страховые взносы по обязательному медицинскому страхованию неработающего населения</t>
  </si>
  <si>
    <t>795</t>
  </si>
  <si>
    <t xml:space="preserve">        В С Е Г О</t>
  </si>
  <si>
    <t>Раздел</t>
  </si>
  <si>
    <t>Подраздел</t>
  </si>
  <si>
    <t>Вид расходов</t>
  </si>
  <si>
    <t>Благоустройство</t>
  </si>
  <si>
    <t>600 00 00</t>
  </si>
  <si>
    <t>600 01 00</t>
  </si>
  <si>
    <t>Уличное освещение</t>
  </si>
  <si>
    <t>600 05 00</t>
  </si>
  <si>
    <t>Прочие мероприятия по благоустройству городских округов и поселений</t>
  </si>
  <si>
    <t>Глава</t>
  </si>
  <si>
    <t xml:space="preserve"> 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</si>
  <si>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</si>
  <si>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</si>
  <si>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территориях,где отсутствуют военные комиссариаты</t>
  </si>
  <si>
    <t>Осуществление первичного воинского учета на территориях ,где отсутствуют военные комиссариаты</t>
  </si>
  <si>
    <t>0000000</t>
  </si>
  <si>
    <t>6000200</t>
  </si>
  <si>
    <t>00</t>
  </si>
  <si>
    <t>4409900</t>
  </si>
  <si>
    <t>КУЛЬТУРА,КИНЕМАТОГРАФИЯ  И СРЕДСТВА МАССОВОЙ ИНФОРМАЦИИ</t>
  </si>
  <si>
    <t>Руководство и управление в сфере установленных функций</t>
  </si>
  <si>
    <t>Воинские формирования (органы,подразделения)</t>
  </si>
  <si>
    <t>202 67 00</t>
  </si>
  <si>
    <t>001 00 00</t>
  </si>
  <si>
    <t>001 36 00</t>
  </si>
  <si>
    <t xml:space="preserve">202 67 00 </t>
  </si>
  <si>
    <t xml:space="preserve">                                                                                                                                     </t>
  </si>
  <si>
    <t>Поддержка территориального общественного самоуправления в сельской местности</t>
  </si>
  <si>
    <t>5510106</t>
  </si>
  <si>
    <t>5510166</t>
  </si>
  <si>
    <t>Иные субсидии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</si>
  <si>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5510100</t>
  </si>
  <si>
    <t>13</t>
  </si>
  <si>
    <t>5510200</t>
  </si>
  <si>
    <t>5510203</t>
  </si>
  <si>
    <t xml:space="preserve">Субвенции бюджетам муниципальных образований на осуществление государственных полномочий </t>
  </si>
  <si>
    <t>Защита населения и территорий от чрезвычайных ситуаций природного и техногенногохарактера, гражданская оборона</t>
  </si>
  <si>
    <t>600</t>
  </si>
  <si>
    <t>Региональные целевые программы</t>
  </si>
  <si>
    <t>5220000</t>
  </si>
  <si>
    <t>Межбюджетные трансферты</t>
  </si>
  <si>
    <t>5510156</t>
  </si>
  <si>
    <t>5510000</t>
  </si>
  <si>
    <t>Поддержка территориального общественного самоуправления в сельской местности за счет местного бюджета</t>
  </si>
  <si>
    <t>СОЦИАЛЬНАЯ ПОЛИТИКА</t>
  </si>
  <si>
    <t>Обеспечение жилыми помещениями детей-сирот, детей, оставшихся без попечения родителей, а так же детей, находящихся под опекой (попечительством), не имеющих закрепленного жилого помещения</t>
  </si>
  <si>
    <t>5053600</t>
  </si>
  <si>
    <t>Мероприятия в области жилищного хозяйства</t>
  </si>
  <si>
    <t>3520300</t>
  </si>
  <si>
    <t>Охрана семьи и детства</t>
  </si>
  <si>
    <t>Обеспечение жилыми помещениями детей-сирот, детей, оставшихся без попечения родителей, а так же детей, находящихся под опекой (попечительством), не имеющих закрепленного жилого помещения,за счет средств областного бюджета</t>
  </si>
  <si>
    <t>5053601</t>
  </si>
  <si>
    <t>701</t>
  </si>
  <si>
    <t>702</t>
  </si>
  <si>
    <t>НАЦИОНАЛЬНАЯ ЭКОНОМИКА</t>
  </si>
  <si>
    <t>Другие вопросы в области национальной экономики</t>
  </si>
  <si>
    <t>Субсидии бюджетным учреждениям на возмещение нормативных затрат, связанных с оказанием ими муниципальных услуг</t>
  </si>
  <si>
    <t>551 01 56</t>
  </si>
  <si>
    <t>Субсидии бюджетным учреждениям, за исключением субсидий на возмещение нормативных затрат, связанных с оказанием ими муниципальных услуг и бюджетных инвестиций</t>
  </si>
  <si>
    <t>Организация и содержание мест захоронения(кладбищ)</t>
  </si>
  <si>
    <t>6000400</t>
  </si>
  <si>
    <t xml:space="preserve">   Ведомственная структура расходов местного бюджета на 2012 год  Администрация муниципального образования "Бестужевское"               </t>
  </si>
  <si>
    <t>Организация и содержание мест захоронений (кладбищ)</t>
  </si>
  <si>
    <t>Распределение расходов местного бюджета на 2012 год по разделам, подразделам, целевым статьям и видам расходов функциональной классификации расходов бюджетов Российской Федерации</t>
  </si>
  <si>
    <t>12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</si>
  <si>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</si>
  <si>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</si>
  <si>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 xml:space="preserve"> Осуществление государственных полномочий в сфере административных правонарушений</t>
  </si>
  <si>
    <t>3400300</t>
  </si>
  <si>
    <t>3400000</t>
  </si>
  <si>
    <t>4400000</t>
  </si>
  <si>
    <t>Обеспечение проведения выборов и референдумов</t>
  </si>
  <si>
    <t>Проведение выборов и референдумов</t>
  </si>
  <si>
    <t>Проведение выборов представительных и высших органов муниципалного образования,местного самоуправления</t>
  </si>
  <si>
    <t>07</t>
  </si>
  <si>
    <t>0200000</t>
  </si>
  <si>
    <t>0200002</t>
  </si>
  <si>
    <t>5224300</t>
  </si>
  <si>
    <t>Ведомственная целевая программа Архангельской области "Государственная поддержка социально-ориентированных некоммерческих организаций на 2011-2012гг"</t>
  </si>
  <si>
    <t>Ведомственная целевая программа Архангельской области "Государственная поддержка социально-ориентированных некоммерческих организаций на 2011-2012гг "</t>
  </si>
  <si>
    <t>Дорожное хозяйство(дорожный фонд)</t>
  </si>
  <si>
    <t xml:space="preserve">Расходы на строительство , реконструкцию,капитальный ремонт,ремонт и содержание автомобильных дорог общего пользования  местного значения,включая разработку проектной документации за счет средств бюджетов поселений </t>
  </si>
  <si>
    <t>6000206</t>
  </si>
  <si>
    <t>Дорожное хозяйство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</si>
  <si>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</si>
  <si>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из средств местного бюджета</t>
  </si>
  <si>
    <t>Капитальный ремонт и ремонт автомобильных дорог общего пользования населенных пунктов</t>
  </si>
  <si>
    <t>Расходы на строительство , реконструкцию,капитальный ремонт,ремонт и содержание автомобильных дорог общего пользования и инженерных сооружений на них местного значения,включая разработку проектной документации</t>
  </si>
  <si>
    <t>Расходы на строительство , реконструкцию,капитальный ремонт,ремонт и содержание автомобильных дорог общего пользования и инженерных сооружений на них местного значения,включая разработку проектной документации из средств местного бюджета</t>
  </si>
  <si>
    <t>Расходы на строительство , реконструкцию,капитальный ремонт,ремонт и содержание автомобильных дорог общего пользования и инженерных сооружений на них местного значения,включая разработку проектной документации (межпоселенческие)</t>
  </si>
  <si>
    <t>5510114</t>
  </si>
  <si>
    <t>6000204</t>
  </si>
  <si>
    <t>5510115</t>
  </si>
  <si>
    <t>5510116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</si>
  <si>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</si>
  <si>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 xml:space="preserve">Расходы на строительство , реконструкцию,капитальный ремонт,ремонт и содержание автомобильных дорог общего пользования  местного значения,включая разработку проектной документации за счет средств бюджетов поселений , Капитальный ремонт и ремонт дворовых территорий многоквартирных домов, проездов к дворовым территориям многоквартирных домов населенных пунктов из средств местного бюджета </t>
  </si>
  <si>
    <t>5210000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</si>
  <si>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</si>
  <si>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5210600</t>
  </si>
  <si>
    <t>Иные межбюджетные трансферты</t>
  </si>
  <si>
    <t>017</t>
  </si>
  <si>
    <t>Частичное возмещение расходов по предоставлению мер соцподдержки отдельных категорий квалифиц. спец-в, работающих и проживающих в сельской местности за счет местного бюджета</t>
  </si>
  <si>
    <t>Частичное возмещение расходов по предоставлению мер соцподдержки отдельных категорий квалифицированных. специалистов, работающих и проживающих в сельской местности за счет местного бюджета</t>
  </si>
  <si>
    <t>Иные субсидии местным бюджетам для софинансирования расходных обязательств по исп. полномочий органов местного самоуправления по вопросам местного значения</t>
  </si>
  <si>
    <t>Приложение №3 к решению сессии Совета депутатов второго созыва МО"Бестужевское"  " О внесении изменений и дополнений в решение сессии Совета депутатов второго созыва " О бюджете МО"Бестужевское" на 2012 г " .№ 208 от 27декабря 2011 г."  №220  от 22 февраля 2012г</t>
  </si>
  <si>
    <t>Приложение № 4 к решению сессии Совета депутатов второго созыва МО"Бестужевское"  "О внесении изменений и дополнений в решение сессии Совета депутатов второго созыва "О бюджете МО"Бестужевское" на 2012 год" №208 от 27декабря 2011г." №220 от 22 февраля 2012г.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</si>
</sst>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р_._-;\-* #,##0.0_р_._-;_-* &quot;-&quot;?_р_._-;_-@_-"/>
    <numFmt numFmtId="173" formatCode="_-* #,##0_р_._-;\-* #,##0_р_._-;_-* &quot;-&quot;?_р_._-;_-@_-"/>
    <numFmt numFmtId="174" formatCode="#,##0_ ;\-#,##0\ "/>
    <numFmt numFmtId="175" formatCode="#,##0_р_."/>
    <numFmt numFmtId="176" formatCode="#,##0.00_ ;\-#,##0.00\ "/>
    <numFmt numFmtId="177" formatCode="_-* #,##0.0_р_._-;\-* #,##0.0_р_._-;_-* &quot;-&quot;??_р_._-;_-@_-"/>
    <numFmt numFmtId="178" formatCode="_-* #,##0_р_._-;\-* #,##0_р_._-;_-* &quot;-&quot;??_р_._-;_-@_-"/>
    <numFmt numFmtId="179" formatCode="#,##0.0"/>
  </numFmts>
  <fonts count="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1" xfId="0" applyBorder="1" applyAlignment="1">
      <alignment/>
    </xf>
    <xf numFmtId="0" fontId="0" fillId="0" borderId="0" xfId="0" applyFill="1" applyBorder="1" applyAlignment="1">
      <alignment horizontal="center"/>
    </xf>
    <xf numFmtId="0" fontId="6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178" fontId="0" fillId="0" borderId="0" xfId="0" applyNumberFormat="1" applyBorder="1" applyAlignment="1">
      <alignment horizontal="center" vertical="center"/>
    </xf>
    <xf numFmtId="179" fontId="0" fillId="0" borderId="0" xfId="0" applyNumberFormat="1" applyFill="1" applyBorder="1" applyAlignment="1">
      <alignment horizontal="center" vertical="center"/>
    </xf>
    <xf numFmtId="179" fontId="0" fillId="0" borderId="0" xfId="0" applyNumberFormat="1" applyFill="1" applyBorder="1" applyAlignment="1">
      <alignment horizontal="center" vertical="center" wrapText="1"/>
    </xf>
    <xf numFmtId="179" fontId="0" fillId="0" borderId="0" xfId="0" applyNumberFormat="1" applyBorder="1" applyAlignment="1">
      <alignment horizontal="center" vertical="center"/>
    </xf>
    <xf numFmtId="179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7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178" fontId="4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vertical="center" wrapText="1"/>
    </xf>
    <xf numFmtId="0" fontId="7" fillId="0" borderId="2" xfId="0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vertical="center"/>
    </xf>
    <xf numFmtId="49" fontId="4" fillId="0" borderId="2" xfId="0" applyNumberFormat="1" applyFont="1" applyFill="1" applyBorder="1" applyAlignment="1">
      <alignment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49" fontId="4" fillId="0" borderId="3" xfId="0" applyNumberFormat="1" applyFont="1" applyBorder="1" applyAlignment="1">
      <alignment horizontal="center" vertical="center" textRotation="90" wrapText="1"/>
    </xf>
    <xf numFmtId="49" fontId="4" fillId="0" borderId="4" xfId="0" applyNumberFormat="1" applyFont="1" applyBorder="1" applyAlignment="1">
      <alignment horizontal="center" vertical="center" textRotation="90" wrapText="1"/>
    </xf>
    <xf numFmtId="0" fontId="7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textRotation="90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N188"/>
  <sheetViews>
    <sheetView workbookViewId="0" topLeftCell="A5">
      <selection activeCell="G5" sqref="G5:G6"/>
    </sheetView>
  </sheetViews>
  <sheetFormatPr defaultColWidth="9.00390625" defaultRowHeight="12.75"/>
  <cols>
    <col min="1" max="1" width="3.375" style="0" customWidth="1"/>
    <col min="2" max="2" width="53.00390625" style="0" customWidth="1"/>
    <col min="3" max="3" width="4.75390625" style="0" customWidth="1"/>
    <col min="4" max="4" width="5.25390625" style="0" customWidth="1"/>
    <col min="5" max="5" width="4.75390625" style="0" customWidth="1"/>
    <col min="6" max="6" width="9.00390625" style="0" customWidth="1"/>
    <col min="7" max="7" width="5.625" style="0" customWidth="1"/>
    <col min="8" max="8" width="13.875" style="4" customWidth="1"/>
    <col min="9" max="9" width="3.625" style="0" customWidth="1"/>
    <col min="10" max="10" width="13.25390625" style="3" customWidth="1"/>
    <col min="11" max="65" width="9.125" style="3" customWidth="1"/>
  </cols>
  <sheetData>
    <row r="1" spans="2:10" s="2" customFormat="1" ht="81.75" customHeight="1">
      <c r="B1" s="25"/>
      <c r="C1" s="25"/>
      <c r="D1" s="60" t="s">
        <v>203</v>
      </c>
      <c r="E1" s="60"/>
      <c r="F1" s="60"/>
      <c r="G1" s="60"/>
      <c r="H1" s="60"/>
      <c r="I1" s="11"/>
      <c r="J1" s="11"/>
    </row>
    <row r="2" spans="2:10" s="1" customFormat="1" ht="9" customHeight="1">
      <c r="B2" s="26"/>
      <c r="C2" s="26"/>
      <c r="D2" s="26"/>
      <c r="E2" s="26"/>
      <c r="F2" s="60"/>
      <c r="G2" s="60"/>
      <c r="H2" s="60"/>
      <c r="I2" s="11"/>
      <c r="J2" s="11"/>
    </row>
    <row r="3" spans="2:66" ht="25.5" customHeight="1">
      <c r="B3" s="63" t="s">
        <v>159</v>
      </c>
      <c r="C3" s="63"/>
      <c r="D3" s="63"/>
      <c r="E3" s="63"/>
      <c r="F3" s="63"/>
      <c r="G3" s="63"/>
      <c r="H3" s="63"/>
      <c r="I3" s="7"/>
      <c r="J3" s="7"/>
      <c r="BN3" s="3"/>
    </row>
    <row r="4" spans="2:9" ht="6" customHeight="1">
      <c r="B4" s="27"/>
      <c r="C4" s="27"/>
      <c r="D4" s="27"/>
      <c r="E4" s="27"/>
      <c r="F4" s="27"/>
      <c r="G4" s="27"/>
      <c r="H4" s="28"/>
      <c r="I4" s="3"/>
    </row>
    <row r="5" spans="2:9" ht="14.25" customHeight="1">
      <c r="B5" s="64" t="s">
        <v>0</v>
      </c>
      <c r="C5" s="61" t="s">
        <v>107</v>
      </c>
      <c r="D5" s="65" t="s">
        <v>98</v>
      </c>
      <c r="E5" s="65" t="s">
        <v>99</v>
      </c>
      <c r="F5" s="65" t="s">
        <v>1</v>
      </c>
      <c r="G5" s="65" t="s">
        <v>100</v>
      </c>
      <c r="H5" s="30" t="s">
        <v>2</v>
      </c>
      <c r="I5" s="18"/>
    </row>
    <row r="6" spans="2:9" ht="51.75" customHeight="1">
      <c r="B6" s="64"/>
      <c r="C6" s="62"/>
      <c r="D6" s="65"/>
      <c r="E6" s="65"/>
      <c r="F6" s="65"/>
      <c r="G6" s="65"/>
      <c r="H6" s="31" t="s">
        <v>3</v>
      </c>
      <c r="I6" s="19"/>
    </row>
    <row r="7" spans="2:9" ht="8.25" customHeight="1">
      <c r="B7" s="29">
        <v>1</v>
      </c>
      <c r="C7" s="29"/>
      <c r="D7" s="29">
        <v>2</v>
      </c>
      <c r="E7" s="29">
        <v>3</v>
      </c>
      <c r="F7" s="29">
        <v>4</v>
      </c>
      <c r="G7" s="29">
        <v>5</v>
      </c>
      <c r="H7" s="32">
        <v>6</v>
      </c>
      <c r="I7" s="12"/>
    </row>
    <row r="8" spans="2:9" ht="4.5" customHeight="1">
      <c r="B8" s="33"/>
      <c r="C8" s="34"/>
      <c r="D8" s="34"/>
      <c r="E8" s="34"/>
      <c r="F8" s="34"/>
      <c r="G8" s="34"/>
      <c r="H8" s="35"/>
      <c r="I8" s="13"/>
    </row>
    <row r="9" spans="2:65" s="4" customFormat="1" ht="17.25" customHeight="1">
      <c r="B9" s="36" t="s">
        <v>4</v>
      </c>
      <c r="C9" s="37">
        <v>808</v>
      </c>
      <c r="D9" s="38" t="s">
        <v>5</v>
      </c>
      <c r="E9" s="38" t="s">
        <v>115</v>
      </c>
      <c r="F9" s="38" t="s">
        <v>113</v>
      </c>
      <c r="G9" s="39"/>
      <c r="H9" s="40">
        <f>SUM(H10+H14+H21+H36+H40+H44)</f>
        <v>2771721</v>
      </c>
      <c r="I9" s="14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</row>
    <row r="10" spans="2:65" s="4" customFormat="1" ht="22.5">
      <c r="B10" s="41" t="s">
        <v>6</v>
      </c>
      <c r="C10" s="42">
        <v>808</v>
      </c>
      <c r="D10" s="38" t="s">
        <v>5</v>
      </c>
      <c r="E10" s="38" t="s">
        <v>7</v>
      </c>
      <c r="F10" s="39"/>
      <c r="G10" s="39"/>
      <c r="H10" s="43">
        <f>SUM(H11)</f>
        <v>544496</v>
      </c>
      <c r="I10" s="14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</row>
    <row r="11" spans="2:65" s="4" customFormat="1" ht="33.75">
      <c r="B11" s="41" t="s">
        <v>8</v>
      </c>
      <c r="C11" s="42">
        <v>808</v>
      </c>
      <c r="D11" s="38" t="s">
        <v>5</v>
      </c>
      <c r="E11" s="38" t="s">
        <v>7</v>
      </c>
      <c r="F11" s="38" t="s">
        <v>9</v>
      </c>
      <c r="G11" s="39"/>
      <c r="H11" s="43">
        <f>SUM(H12)</f>
        <v>544496</v>
      </c>
      <c r="I11" s="14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</row>
    <row r="12" spans="2:65" s="4" customFormat="1" ht="15" customHeight="1">
      <c r="B12" s="44" t="s">
        <v>10</v>
      </c>
      <c r="C12" s="31">
        <v>808</v>
      </c>
      <c r="D12" s="39" t="s">
        <v>5</v>
      </c>
      <c r="E12" s="39" t="s">
        <v>7</v>
      </c>
      <c r="F12" s="39" t="s">
        <v>11</v>
      </c>
      <c r="G12" s="39"/>
      <c r="H12" s="43">
        <f>SUM(H13)</f>
        <v>544496</v>
      </c>
      <c r="I12" s="14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</row>
    <row r="13" spans="2:65" s="4" customFormat="1" ht="15" customHeight="1">
      <c r="B13" s="44" t="s">
        <v>12</v>
      </c>
      <c r="C13" s="31">
        <v>808</v>
      </c>
      <c r="D13" s="39" t="s">
        <v>5</v>
      </c>
      <c r="E13" s="39" t="s">
        <v>7</v>
      </c>
      <c r="F13" s="39" t="s">
        <v>11</v>
      </c>
      <c r="G13" s="39" t="s">
        <v>135</v>
      </c>
      <c r="H13" s="43">
        <v>544496</v>
      </c>
      <c r="I13" s="14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</row>
    <row r="14" spans="2:65" s="4" customFormat="1" ht="38.25" customHeight="1">
      <c r="B14" s="41" t="s">
        <v>14</v>
      </c>
      <c r="C14" s="42">
        <v>808</v>
      </c>
      <c r="D14" s="38" t="s">
        <v>5</v>
      </c>
      <c r="E14" s="38" t="s">
        <v>15</v>
      </c>
      <c r="F14" s="39"/>
      <c r="G14" s="39"/>
      <c r="H14" s="43">
        <f>SUM(H18)</f>
        <v>83358</v>
      </c>
      <c r="I14" s="14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</row>
    <row r="15" spans="2:65" s="4" customFormat="1" ht="26.25" customHeight="1" hidden="1">
      <c r="B15" s="44" t="s">
        <v>19</v>
      </c>
      <c r="C15" s="31">
        <v>808</v>
      </c>
      <c r="D15" s="39" t="s">
        <v>5</v>
      </c>
      <c r="E15" s="39" t="s">
        <v>15</v>
      </c>
      <c r="F15" s="39" t="s">
        <v>20</v>
      </c>
      <c r="G15" s="39"/>
      <c r="H15" s="43"/>
      <c r="I15" s="14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</row>
    <row r="16" spans="2:65" s="4" customFormat="1" ht="26.25" customHeight="1" hidden="1">
      <c r="B16" s="44" t="s">
        <v>18</v>
      </c>
      <c r="C16" s="31">
        <v>808</v>
      </c>
      <c r="D16" s="39" t="s">
        <v>5</v>
      </c>
      <c r="E16" s="39" t="s">
        <v>15</v>
      </c>
      <c r="F16" s="39" t="s">
        <v>20</v>
      </c>
      <c r="G16" s="39" t="s">
        <v>13</v>
      </c>
      <c r="H16" s="43"/>
      <c r="I16" s="14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</row>
    <row r="17" spans="2:65" s="4" customFormat="1" ht="26.25" customHeight="1" hidden="1">
      <c r="B17" s="44"/>
      <c r="C17" s="31">
        <v>808</v>
      </c>
      <c r="D17" s="39"/>
      <c r="E17" s="39"/>
      <c r="F17" s="39"/>
      <c r="G17" s="39"/>
      <c r="H17" s="43"/>
      <c r="I17" s="14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</row>
    <row r="18" spans="2:65" s="4" customFormat="1" ht="34.5" customHeight="1">
      <c r="B18" s="41" t="s">
        <v>8</v>
      </c>
      <c r="C18" s="31">
        <v>808</v>
      </c>
      <c r="D18" s="39" t="s">
        <v>5</v>
      </c>
      <c r="E18" s="39" t="s">
        <v>15</v>
      </c>
      <c r="F18" s="39"/>
      <c r="G18" s="39"/>
      <c r="H18" s="43">
        <f>SUM(H19)</f>
        <v>83358</v>
      </c>
      <c r="I18" s="14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</row>
    <row r="19" spans="2:65" s="4" customFormat="1" ht="26.25" customHeight="1">
      <c r="B19" s="44" t="s">
        <v>19</v>
      </c>
      <c r="C19" s="31">
        <v>808</v>
      </c>
      <c r="D19" s="39" t="s">
        <v>5</v>
      </c>
      <c r="E19" s="39" t="s">
        <v>15</v>
      </c>
      <c r="F19" s="39" t="s">
        <v>20</v>
      </c>
      <c r="G19" s="39"/>
      <c r="H19" s="43">
        <f>SUM(H20)</f>
        <v>83358</v>
      </c>
      <c r="I19" s="14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</row>
    <row r="20" spans="2:65" s="4" customFormat="1" ht="13.5" customHeight="1">
      <c r="B20" s="44" t="s">
        <v>18</v>
      </c>
      <c r="C20" s="31">
        <v>808</v>
      </c>
      <c r="D20" s="39" t="s">
        <v>5</v>
      </c>
      <c r="E20" s="39" t="s">
        <v>15</v>
      </c>
      <c r="F20" s="39" t="s">
        <v>20</v>
      </c>
      <c r="G20" s="39" t="s">
        <v>135</v>
      </c>
      <c r="H20" s="43">
        <v>83358</v>
      </c>
      <c r="I20" s="14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</row>
    <row r="21" spans="2:65" s="4" customFormat="1" ht="39.75" customHeight="1">
      <c r="B21" s="41" t="s">
        <v>21</v>
      </c>
      <c r="C21" s="42">
        <v>808</v>
      </c>
      <c r="D21" s="38" t="s">
        <v>5</v>
      </c>
      <c r="E21" s="38" t="s">
        <v>22</v>
      </c>
      <c r="F21" s="38"/>
      <c r="G21" s="39"/>
      <c r="H21" s="43">
        <f>SUM(H22+H33)</f>
        <v>1927734</v>
      </c>
      <c r="I21" s="14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</row>
    <row r="22" spans="2:65" s="4" customFormat="1" ht="39" customHeight="1">
      <c r="B22" s="41" t="s">
        <v>23</v>
      </c>
      <c r="C22" s="42">
        <v>808</v>
      </c>
      <c r="D22" s="38" t="s">
        <v>5</v>
      </c>
      <c r="E22" s="38" t="s">
        <v>22</v>
      </c>
      <c r="F22" s="38" t="s">
        <v>9</v>
      </c>
      <c r="G22" s="39"/>
      <c r="H22" s="43">
        <f>SUM(H23)</f>
        <v>1865234</v>
      </c>
      <c r="I22" s="14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</row>
    <row r="23" spans="2:65" s="4" customFormat="1" ht="16.5" customHeight="1">
      <c r="B23" s="44" t="s">
        <v>16</v>
      </c>
      <c r="C23" s="31">
        <v>808</v>
      </c>
      <c r="D23" s="39" t="s">
        <v>5</v>
      </c>
      <c r="E23" s="39" t="s">
        <v>22</v>
      </c>
      <c r="F23" s="39" t="s">
        <v>17</v>
      </c>
      <c r="G23" s="39"/>
      <c r="H23" s="43">
        <f>SUM(H24)</f>
        <v>1865234</v>
      </c>
      <c r="I23" s="14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</row>
    <row r="24" spans="2:65" s="4" customFormat="1" ht="15.75" customHeight="1">
      <c r="B24" s="44" t="s">
        <v>18</v>
      </c>
      <c r="C24" s="31">
        <v>808</v>
      </c>
      <c r="D24" s="39" t="s">
        <v>5</v>
      </c>
      <c r="E24" s="39" t="s">
        <v>22</v>
      </c>
      <c r="F24" s="39" t="s">
        <v>17</v>
      </c>
      <c r="G24" s="39" t="s">
        <v>135</v>
      </c>
      <c r="H24" s="43">
        <v>1865234</v>
      </c>
      <c r="I24" s="14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</row>
    <row r="25" spans="2:65" s="4" customFormat="1" ht="69.75" customHeight="1" hidden="1">
      <c r="B25" s="44" t="s">
        <v>24</v>
      </c>
      <c r="C25" s="31">
        <v>808</v>
      </c>
      <c r="D25" s="39" t="s">
        <v>5</v>
      </c>
      <c r="E25" s="39" t="s">
        <v>22</v>
      </c>
      <c r="F25" s="39" t="s">
        <v>17</v>
      </c>
      <c r="G25" s="39" t="s">
        <v>25</v>
      </c>
      <c r="H25" s="43"/>
      <c r="I25" s="14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</row>
    <row r="26" spans="2:65" s="4" customFormat="1" ht="20.25" customHeight="1" hidden="1">
      <c r="B26" s="44" t="s">
        <v>26</v>
      </c>
      <c r="C26" s="31">
        <v>808</v>
      </c>
      <c r="D26" s="39" t="s">
        <v>5</v>
      </c>
      <c r="E26" s="39" t="s">
        <v>22</v>
      </c>
      <c r="F26" s="39" t="s">
        <v>17</v>
      </c>
      <c r="G26" s="39" t="s">
        <v>27</v>
      </c>
      <c r="H26" s="43"/>
      <c r="I26" s="14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</row>
    <row r="27" spans="2:65" s="4" customFormat="1" ht="28.5" customHeight="1" hidden="1">
      <c r="B27" s="44" t="s">
        <v>28</v>
      </c>
      <c r="C27" s="31">
        <v>808</v>
      </c>
      <c r="D27" s="39" t="s">
        <v>5</v>
      </c>
      <c r="E27" s="39" t="s">
        <v>22</v>
      </c>
      <c r="F27" s="39" t="s">
        <v>17</v>
      </c>
      <c r="G27" s="39" t="s">
        <v>29</v>
      </c>
      <c r="H27" s="43"/>
      <c r="I27" s="14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</row>
    <row r="28" spans="2:65" s="4" customFormat="1" ht="42" customHeight="1" hidden="1">
      <c r="B28" s="44" t="s">
        <v>30</v>
      </c>
      <c r="C28" s="31">
        <v>808</v>
      </c>
      <c r="D28" s="39" t="s">
        <v>5</v>
      </c>
      <c r="E28" s="39" t="s">
        <v>22</v>
      </c>
      <c r="F28" s="39" t="s">
        <v>17</v>
      </c>
      <c r="G28" s="39" t="s">
        <v>31</v>
      </c>
      <c r="H28" s="43"/>
      <c r="I28" s="14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</row>
    <row r="29" spans="2:65" s="4" customFormat="1" ht="38.25" customHeight="1" hidden="1">
      <c r="B29" s="44" t="s">
        <v>32</v>
      </c>
      <c r="C29" s="31">
        <v>808</v>
      </c>
      <c r="D29" s="39" t="s">
        <v>5</v>
      </c>
      <c r="E29" s="39" t="s">
        <v>33</v>
      </c>
      <c r="F29" s="39"/>
      <c r="G29" s="39"/>
      <c r="H29" s="43"/>
      <c r="I29" s="14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</row>
    <row r="30" spans="2:65" s="4" customFormat="1" ht="39" customHeight="1" hidden="1">
      <c r="B30" s="44" t="s">
        <v>34</v>
      </c>
      <c r="C30" s="31">
        <v>808</v>
      </c>
      <c r="D30" s="39" t="s">
        <v>5</v>
      </c>
      <c r="E30" s="39" t="s">
        <v>33</v>
      </c>
      <c r="F30" s="39" t="s">
        <v>9</v>
      </c>
      <c r="G30" s="39"/>
      <c r="H30" s="43"/>
      <c r="I30" s="14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</row>
    <row r="31" spans="2:65" s="4" customFormat="1" ht="16.5" customHeight="1" hidden="1">
      <c r="B31" s="44" t="s">
        <v>16</v>
      </c>
      <c r="C31" s="31">
        <v>808</v>
      </c>
      <c r="D31" s="39" t="s">
        <v>5</v>
      </c>
      <c r="E31" s="39" t="s">
        <v>33</v>
      </c>
      <c r="F31" s="39" t="s">
        <v>17</v>
      </c>
      <c r="G31" s="39"/>
      <c r="H31" s="43"/>
      <c r="I31" s="14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</row>
    <row r="32" spans="2:65" s="4" customFormat="1" ht="16.5" customHeight="1" hidden="1">
      <c r="B32" s="44" t="s">
        <v>12</v>
      </c>
      <c r="C32" s="31">
        <v>808</v>
      </c>
      <c r="D32" s="39" t="s">
        <v>5</v>
      </c>
      <c r="E32" s="39" t="s">
        <v>33</v>
      </c>
      <c r="F32" s="39" t="s">
        <v>17</v>
      </c>
      <c r="G32" s="39" t="s">
        <v>13</v>
      </c>
      <c r="H32" s="43"/>
      <c r="I32" s="14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</row>
    <row r="33" spans="2:65" s="4" customFormat="1" ht="27" customHeight="1">
      <c r="B33" s="41" t="s">
        <v>133</v>
      </c>
      <c r="C33" s="42">
        <v>808</v>
      </c>
      <c r="D33" s="38" t="s">
        <v>5</v>
      </c>
      <c r="E33" s="38" t="s">
        <v>22</v>
      </c>
      <c r="F33" s="38" t="s">
        <v>131</v>
      </c>
      <c r="G33" s="39"/>
      <c r="H33" s="43">
        <f>SUM(H34)</f>
        <v>62500</v>
      </c>
      <c r="I33" s="14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</row>
    <row r="34" spans="2:65" s="4" customFormat="1" ht="33.75" customHeight="1">
      <c r="B34" s="44" t="s">
        <v>165</v>
      </c>
      <c r="C34" s="31">
        <v>808</v>
      </c>
      <c r="D34" s="39" t="s">
        <v>5</v>
      </c>
      <c r="E34" s="39" t="s">
        <v>22</v>
      </c>
      <c r="F34" s="39" t="s">
        <v>132</v>
      </c>
      <c r="G34" s="39"/>
      <c r="H34" s="43">
        <f>SUM(H35)</f>
        <v>62500</v>
      </c>
      <c r="I34" s="14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</row>
    <row r="35" spans="2:65" s="4" customFormat="1" ht="16.5" customHeight="1">
      <c r="B35" s="44" t="s">
        <v>12</v>
      </c>
      <c r="C35" s="31">
        <v>808</v>
      </c>
      <c r="D35" s="39" t="s">
        <v>5</v>
      </c>
      <c r="E35" s="39" t="s">
        <v>22</v>
      </c>
      <c r="F35" s="39" t="s">
        <v>132</v>
      </c>
      <c r="G35" s="39" t="s">
        <v>135</v>
      </c>
      <c r="H35" s="43">
        <v>62500</v>
      </c>
      <c r="I35" s="14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</row>
    <row r="36" spans="2:65" s="4" customFormat="1" ht="16.5" customHeight="1">
      <c r="B36" s="41" t="s">
        <v>169</v>
      </c>
      <c r="C36" s="42">
        <v>808</v>
      </c>
      <c r="D36" s="38" t="s">
        <v>5</v>
      </c>
      <c r="E36" s="38" t="s">
        <v>172</v>
      </c>
      <c r="F36" s="38"/>
      <c r="G36" s="39"/>
      <c r="H36" s="43">
        <f>SUM(H37)</f>
        <v>42033</v>
      </c>
      <c r="I36" s="14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</row>
    <row r="37" spans="2:65" s="4" customFormat="1" ht="16.5" customHeight="1">
      <c r="B37" s="41" t="s">
        <v>170</v>
      </c>
      <c r="C37" s="42">
        <v>808</v>
      </c>
      <c r="D37" s="38" t="s">
        <v>5</v>
      </c>
      <c r="E37" s="38" t="s">
        <v>172</v>
      </c>
      <c r="F37" s="38" t="s">
        <v>173</v>
      </c>
      <c r="G37" s="39"/>
      <c r="H37" s="43">
        <f>SUM(H38)</f>
        <v>42033</v>
      </c>
      <c r="I37" s="14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</row>
    <row r="38" spans="2:65" s="4" customFormat="1" ht="23.25" customHeight="1">
      <c r="B38" s="41" t="s">
        <v>171</v>
      </c>
      <c r="C38" s="42">
        <v>808</v>
      </c>
      <c r="D38" s="38" t="s">
        <v>5</v>
      </c>
      <c r="E38" s="38" t="s">
        <v>172</v>
      </c>
      <c r="F38" s="38" t="s">
        <v>174</v>
      </c>
      <c r="G38" s="39"/>
      <c r="H38" s="43">
        <f>SUM(H39)</f>
        <v>42033</v>
      </c>
      <c r="I38" s="14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</row>
    <row r="39" spans="2:65" s="4" customFormat="1" ht="20.25" customHeight="1">
      <c r="B39" s="44" t="s">
        <v>12</v>
      </c>
      <c r="C39" s="31">
        <v>808</v>
      </c>
      <c r="D39" s="39" t="s">
        <v>5</v>
      </c>
      <c r="E39" s="39" t="s">
        <v>172</v>
      </c>
      <c r="F39" s="39" t="s">
        <v>174</v>
      </c>
      <c r="G39" s="39" t="s">
        <v>135</v>
      </c>
      <c r="H39" s="43">
        <v>42033</v>
      </c>
      <c r="I39" s="14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</row>
    <row r="40" spans="2:65" s="4" customFormat="1" ht="13.5" customHeight="1">
      <c r="B40" s="41" t="s">
        <v>38</v>
      </c>
      <c r="C40" s="42">
        <v>808</v>
      </c>
      <c r="D40" s="38" t="s">
        <v>5</v>
      </c>
      <c r="E40" s="38" t="s">
        <v>35</v>
      </c>
      <c r="F40" s="38"/>
      <c r="G40" s="39"/>
      <c r="H40" s="43">
        <f>SUM(H41)</f>
        <v>500</v>
      </c>
      <c r="I40" s="14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</row>
    <row r="41" spans="2:65" s="4" customFormat="1" ht="15" customHeight="1">
      <c r="B41" s="41" t="s">
        <v>38</v>
      </c>
      <c r="C41" s="42">
        <v>808</v>
      </c>
      <c r="D41" s="38" t="s">
        <v>5</v>
      </c>
      <c r="E41" s="38" t="s">
        <v>35</v>
      </c>
      <c r="F41" s="38" t="s">
        <v>39</v>
      </c>
      <c r="G41" s="39"/>
      <c r="H41" s="43">
        <f>SUM(H42)</f>
        <v>500</v>
      </c>
      <c r="I41" s="14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</row>
    <row r="42" spans="2:65" s="4" customFormat="1" ht="14.25" customHeight="1">
      <c r="B42" s="45" t="s">
        <v>40</v>
      </c>
      <c r="C42" s="31">
        <v>808</v>
      </c>
      <c r="D42" s="39" t="s">
        <v>5</v>
      </c>
      <c r="E42" s="39" t="s">
        <v>35</v>
      </c>
      <c r="F42" s="39" t="s">
        <v>41</v>
      </c>
      <c r="G42" s="39"/>
      <c r="H42" s="43">
        <f>SUM(H43)</f>
        <v>500</v>
      </c>
      <c r="I42" s="14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</row>
    <row r="43" spans="2:65" s="4" customFormat="1" ht="14.25" customHeight="1">
      <c r="B43" s="45" t="s">
        <v>36</v>
      </c>
      <c r="C43" s="31">
        <v>808</v>
      </c>
      <c r="D43" s="39" t="s">
        <v>5</v>
      </c>
      <c r="E43" s="39" t="s">
        <v>35</v>
      </c>
      <c r="F43" s="39" t="s">
        <v>41</v>
      </c>
      <c r="G43" s="39" t="s">
        <v>37</v>
      </c>
      <c r="H43" s="43">
        <v>500</v>
      </c>
      <c r="I43" s="14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</row>
    <row r="44" spans="2:65" s="4" customFormat="1" ht="17.25" customHeight="1">
      <c r="B44" s="24" t="s">
        <v>42</v>
      </c>
      <c r="C44" s="42">
        <v>808</v>
      </c>
      <c r="D44" s="38" t="s">
        <v>5</v>
      </c>
      <c r="E44" s="38" t="s">
        <v>130</v>
      </c>
      <c r="F44" s="38"/>
      <c r="G44" s="39"/>
      <c r="H44" s="43">
        <f>SUM(H45+H52+H49)</f>
        <v>173600</v>
      </c>
      <c r="I44" s="14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</row>
    <row r="45" spans="2:65" s="4" customFormat="1" ht="17.25" customHeight="1">
      <c r="B45" s="24" t="s">
        <v>42</v>
      </c>
      <c r="C45" s="42">
        <v>808</v>
      </c>
      <c r="D45" s="38" t="s">
        <v>5</v>
      </c>
      <c r="E45" s="38" t="s">
        <v>130</v>
      </c>
      <c r="F45" s="38"/>
      <c r="G45" s="39"/>
      <c r="H45" s="43">
        <f>SUM(H46)</f>
        <v>133000</v>
      </c>
      <c r="I45" s="14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</row>
    <row r="46" spans="2:65" s="4" customFormat="1" ht="17.25" customHeight="1">
      <c r="B46" s="24" t="s">
        <v>136</v>
      </c>
      <c r="C46" s="42">
        <v>808</v>
      </c>
      <c r="D46" s="38" t="s">
        <v>5</v>
      </c>
      <c r="E46" s="38" t="s">
        <v>130</v>
      </c>
      <c r="F46" s="38" t="s">
        <v>137</v>
      </c>
      <c r="G46" s="39"/>
      <c r="H46" s="43">
        <f>SUM(H47)</f>
        <v>133000</v>
      </c>
      <c r="I46" s="14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</row>
    <row r="47" spans="2:65" s="4" customFormat="1" ht="33.75" customHeight="1">
      <c r="B47" s="45" t="s">
        <v>176</v>
      </c>
      <c r="C47" s="31">
        <v>808</v>
      </c>
      <c r="D47" s="39" t="s">
        <v>5</v>
      </c>
      <c r="E47" s="39" t="s">
        <v>130</v>
      </c>
      <c r="F47" s="39" t="s">
        <v>175</v>
      </c>
      <c r="G47" s="39"/>
      <c r="H47" s="43">
        <f>SUM(H48)</f>
        <v>133000</v>
      </c>
      <c r="I47" s="14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</row>
    <row r="48" spans="2:65" s="4" customFormat="1" ht="17.25" customHeight="1">
      <c r="B48" s="45" t="s">
        <v>12</v>
      </c>
      <c r="C48" s="31">
        <v>808</v>
      </c>
      <c r="D48" s="39" t="s">
        <v>5</v>
      </c>
      <c r="E48" s="39" t="s">
        <v>130</v>
      </c>
      <c r="F48" s="39" t="s">
        <v>175</v>
      </c>
      <c r="G48" s="39" t="s">
        <v>135</v>
      </c>
      <c r="H48" s="43">
        <v>133000</v>
      </c>
      <c r="I48" s="14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</row>
    <row r="49" spans="2:65" s="4" customFormat="1" ht="33" customHeight="1">
      <c r="B49" s="24" t="s">
        <v>128</v>
      </c>
      <c r="C49" s="42">
        <v>808</v>
      </c>
      <c r="D49" s="38" t="s">
        <v>5</v>
      </c>
      <c r="E49" s="38" t="s">
        <v>130</v>
      </c>
      <c r="F49" s="38" t="s">
        <v>129</v>
      </c>
      <c r="G49" s="39"/>
      <c r="H49" s="43">
        <f>SUM(H50)</f>
        <v>26600</v>
      </c>
      <c r="I49" s="14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</row>
    <row r="50" spans="2:65" s="4" customFormat="1" ht="27" customHeight="1">
      <c r="B50" s="24" t="s">
        <v>125</v>
      </c>
      <c r="C50" s="42">
        <v>808</v>
      </c>
      <c r="D50" s="38" t="s">
        <v>5</v>
      </c>
      <c r="E50" s="38" t="s">
        <v>130</v>
      </c>
      <c r="F50" s="38" t="s">
        <v>126</v>
      </c>
      <c r="G50" s="39"/>
      <c r="H50" s="43">
        <f>SUM(H51)</f>
        <v>26600</v>
      </c>
      <c r="I50" s="14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</row>
    <row r="51" spans="2:65" s="4" customFormat="1" ht="12" customHeight="1">
      <c r="B51" s="45" t="s">
        <v>12</v>
      </c>
      <c r="C51" s="31">
        <v>808</v>
      </c>
      <c r="D51" s="39" t="s">
        <v>5</v>
      </c>
      <c r="E51" s="39" t="s">
        <v>130</v>
      </c>
      <c r="F51" s="39" t="s">
        <v>127</v>
      </c>
      <c r="G51" s="39" t="s">
        <v>135</v>
      </c>
      <c r="H51" s="43">
        <v>26600</v>
      </c>
      <c r="I51" s="14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</row>
    <row r="52" spans="2:65" s="4" customFormat="1" ht="17.25" customHeight="1">
      <c r="B52" s="24" t="s">
        <v>42</v>
      </c>
      <c r="C52" s="42">
        <v>808</v>
      </c>
      <c r="D52" s="38" t="s">
        <v>5</v>
      </c>
      <c r="E52" s="38" t="s">
        <v>130</v>
      </c>
      <c r="F52" s="39"/>
      <c r="G52" s="39"/>
      <c r="H52" s="43">
        <f>SUM(H53)</f>
        <v>14000</v>
      </c>
      <c r="I52" s="14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</row>
    <row r="53" spans="2:65" s="4" customFormat="1" ht="22.5" customHeight="1">
      <c r="B53" s="24" t="s">
        <v>125</v>
      </c>
      <c r="C53" s="42">
        <v>808</v>
      </c>
      <c r="D53" s="39" t="s">
        <v>5</v>
      </c>
      <c r="E53" s="39" t="s">
        <v>130</v>
      </c>
      <c r="F53" s="39" t="s">
        <v>127</v>
      </c>
      <c r="G53" s="39"/>
      <c r="H53" s="43">
        <f>SUM(H54)</f>
        <v>14000</v>
      </c>
      <c r="I53" s="14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</row>
    <row r="54" spans="2:65" s="4" customFormat="1" ht="16.5" customHeight="1">
      <c r="B54" s="45" t="s">
        <v>12</v>
      </c>
      <c r="C54" s="31">
        <v>808</v>
      </c>
      <c r="D54" s="39" t="s">
        <v>5</v>
      </c>
      <c r="E54" s="39" t="s">
        <v>130</v>
      </c>
      <c r="F54" s="39" t="s">
        <v>127</v>
      </c>
      <c r="G54" s="39" t="s">
        <v>135</v>
      </c>
      <c r="H54" s="43">
        <v>14000</v>
      </c>
      <c r="I54" s="14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</row>
    <row r="55" spans="2:65" s="4" customFormat="1" ht="12.75">
      <c r="B55" s="41" t="s">
        <v>109</v>
      </c>
      <c r="C55" s="42">
        <v>808</v>
      </c>
      <c r="D55" s="38" t="s">
        <v>7</v>
      </c>
      <c r="E55" s="38" t="s">
        <v>115</v>
      </c>
      <c r="F55" s="38" t="s">
        <v>108</v>
      </c>
      <c r="G55" s="39"/>
      <c r="H55" s="40">
        <f>SUM(H56)</f>
        <v>58100</v>
      </c>
      <c r="I55" s="14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</row>
    <row r="56" spans="2:65" s="4" customFormat="1" ht="12.75">
      <c r="B56" s="41" t="s">
        <v>110</v>
      </c>
      <c r="C56" s="42">
        <v>808</v>
      </c>
      <c r="D56" s="38" t="s">
        <v>7</v>
      </c>
      <c r="E56" s="38" t="s">
        <v>15</v>
      </c>
      <c r="F56" s="38" t="s">
        <v>108</v>
      </c>
      <c r="G56" s="39"/>
      <c r="H56" s="43">
        <f>SUM(H58)</f>
        <v>58100</v>
      </c>
      <c r="I56" s="14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</row>
    <row r="57" spans="2:65" s="4" customFormat="1" ht="15.75" customHeight="1">
      <c r="B57" s="41" t="s">
        <v>118</v>
      </c>
      <c r="C57" s="42">
        <v>808</v>
      </c>
      <c r="D57" s="38" t="s">
        <v>7</v>
      </c>
      <c r="E57" s="38" t="s">
        <v>15</v>
      </c>
      <c r="F57" s="38" t="s">
        <v>121</v>
      </c>
      <c r="G57" s="39"/>
      <c r="H57" s="43">
        <f>SUM(H58)</f>
        <v>58100</v>
      </c>
      <c r="I57" s="14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</row>
    <row r="58" spans="2:65" s="4" customFormat="1" ht="25.5" customHeight="1">
      <c r="B58" s="44" t="s">
        <v>111</v>
      </c>
      <c r="C58" s="31">
        <v>808</v>
      </c>
      <c r="D58" s="39" t="s">
        <v>7</v>
      </c>
      <c r="E58" s="39" t="s">
        <v>15</v>
      </c>
      <c r="F58" s="39" t="s">
        <v>122</v>
      </c>
      <c r="G58" s="39"/>
      <c r="H58" s="43">
        <f>SUM(H59)</f>
        <v>58100</v>
      </c>
      <c r="I58" s="14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</row>
    <row r="59" spans="2:65" s="4" customFormat="1" ht="17.25" customHeight="1">
      <c r="B59" s="45" t="s">
        <v>12</v>
      </c>
      <c r="C59" s="31">
        <v>808</v>
      </c>
      <c r="D59" s="39" t="s">
        <v>7</v>
      </c>
      <c r="E59" s="39" t="s">
        <v>15</v>
      </c>
      <c r="F59" s="39" t="s">
        <v>122</v>
      </c>
      <c r="G59" s="39" t="s">
        <v>135</v>
      </c>
      <c r="H59" s="43">
        <v>58100</v>
      </c>
      <c r="I59" s="14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</row>
    <row r="60" spans="2:65" s="4" customFormat="1" ht="22.5">
      <c r="B60" s="41" t="s">
        <v>43</v>
      </c>
      <c r="C60" s="42">
        <v>808</v>
      </c>
      <c r="D60" s="38" t="s">
        <v>15</v>
      </c>
      <c r="E60" s="38" t="s">
        <v>115</v>
      </c>
      <c r="F60" s="39" t="s">
        <v>108</v>
      </c>
      <c r="G60" s="39"/>
      <c r="H60" s="40">
        <f>SUM(H83+H91)</f>
        <v>78500</v>
      </c>
      <c r="I60" s="14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</row>
    <row r="61" spans="2:65" s="4" customFormat="1" ht="15.75" customHeight="1" hidden="1">
      <c r="B61" s="46" t="s">
        <v>44</v>
      </c>
      <c r="C61" s="42">
        <v>808</v>
      </c>
      <c r="D61" s="38" t="s">
        <v>15</v>
      </c>
      <c r="E61" s="38" t="s">
        <v>7</v>
      </c>
      <c r="F61" s="39"/>
      <c r="G61" s="39"/>
      <c r="H61" s="43"/>
      <c r="I61" s="14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</row>
    <row r="62" spans="2:65" s="4" customFormat="1" ht="12.75" hidden="1">
      <c r="B62" s="46" t="s">
        <v>45</v>
      </c>
      <c r="C62" s="42">
        <v>808</v>
      </c>
      <c r="D62" s="38" t="s">
        <v>15</v>
      </c>
      <c r="E62" s="38" t="s">
        <v>7</v>
      </c>
      <c r="F62" s="39" t="s">
        <v>46</v>
      </c>
      <c r="G62" s="39"/>
      <c r="H62" s="43"/>
      <c r="I62" s="14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</row>
    <row r="63" spans="2:65" s="4" customFormat="1" ht="55.5" customHeight="1" hidden="1">
      <c r="B63" s="46" t="s">
        <v>47</v>
      </c>
      <c r="C63" s="42">
        <v>808</v>
      </c>
      <c r="D63" s="38" t="s">
        <v>15</v>
      </c>
      <c r="E63" s="38" t="s">
        <v>7</v>
      </c>
      <c r="F63" s="39" t="s">
        <v>48</v>
      </c>
      <c r="G63" s="39" t="s">
        <v>49</v>
      </c>
      <c r="H63" s="43"/>
      <c r="I63" s="14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</row>
    <row r="64" spans="2:65" s="4" customFormat="1" ht="26.25" customHeight="1" hidden="1">
      <c r="B64" s="46" t="s">
        <v>50</v>
      </c>
      <c r="C64" s="42">
        <v>808</v>
      </c>
      <c r="D64" s="38" t="s">
        <v>15</v>
      </c>
      <c r="E64" s="38" t="s">
        <v>7</v>
      </c>
      <c r="F64" s="39" t="s">
        <v>48</v>
      </c>
      <c r="G64" s="39" t="s">
        <v>51</v>
      </c>
      <c r="H64" s="43"/>
      <c r="I64" s="14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</row>
    <row r="65" spans="2:65" s="4" customFormat="1" ht="23.25" customHeight="1" hidden="1">
      <c r="B65" s="46" t="s">
        <v>52</v>
      </c>
      <c r="C65" s="42">
        <v>808</v>
      </c>
      <c r="D65" s="38" t="s">
        <v>15</v>
      </c>
      <c r="E65" s="38" t="s">
        <v>7</v>
      </c>
      <c r="F65" s="39" t="s">
        <v>53</v>
      </c>
      <c r="G65" s="39"/>
      <c r="H65" s="43"/>
      <c r="I65" s="14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</row>
    <row r="66" spans="2:65" s="4" customFormat="1" ht="30" customHeight="1" hidden="1">
      <c r="B66" s="46" t="s">
        <v>50</v>
      </c>
      <c r="C66" s="42">
        <v>808</v>
      </c>
      <c r="D66" s="38" t="s">
        <v>15</v>
      </c>
      <c r="E66" s="38" t="s">
        <v>7</v>
      </c>
      <c r="F66" s="39" t="s">
        <v>53</v>
      </c>
      <c r="G66" s="39" t="s">
        <v>51</v>
      </c>
      <c r="H66" s="43"/>
      <c r="I66" s="14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</row>
    <row r="67" spans="2:65" s="4" customFormat="1" ht="30" customHeight="1" hidden="1">
      <c r="B67" s="46" t="s">
        <v>54</v>
      </c>
      <c r="C67" s="42">
        <v>808</v>
      </c>
      <c r="D67" s="38" t="s">
        <v>15</v>
      </c>
      <c r="E67" s="38" t="s">
        <v>7</v>
      </c>
      <c r="F67" s="39" t="s">
        <v>55</v>
      </c>
      <c r="G67" s="39"/>
      <c r="H67" s="43"/>
      <c r="I67" s="14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</row>
    <row r="68" spans="2:65" s="4" customFormat="1" ht="30" customHeight="1" hidden="1">
      <c r="B68" s="46" t="s">
        <v>50</v>
      </c>
      <c r="C68" s="42">
        <v>808</v>
      </c>
      <c r="D68" s="38" t="s">
        <v>15</v>
      </c>
      <c r="E68" s="38" t="s">
        <v>7</v>
      </c>
      <c r="F68" s="39" t="s">
        <v>55</v>
      </c>
      <c r="G68" s="39" t="s">
        <v>51</v>
      </c>
      <c r="H68" s="43"/>
      <c r="I68" s="14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</row>
    <row r="69" spans="2:65" s="4" customFormat="1" ht="30" customHeight="1" hidden="1">
      <c r="B69" s="46" t="s">
        <v>56</v>
      </c>
      <c r="C69" s="42">
        <v>808</v>
      </c>
      <c r="D69" s="38" t="s">
        <v>15</v>
      </c>
      <c r="E69" s="38" t="s">
        <v>7</v>
      </c>
      <c r="F69" s="39" t="s">
        <v>57</v>
      </c>
      <c r="G69" s="39"/>
      <c r="H69" s="43"/>
      <c r="I69" s="14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</row>
    <row r="70" spans="2:65" s="4" customFormat="1" ht="30" customHeight="1" hidden="1">
      <c r="B70" s="46" t="s">
        <v>50</v>
      </c>
      <c r="C70" s="42">
        <v>808</v>
      </c>
      <c r="D70" s="38" t="s">
        <v>15</v>
      </c>
      <c r="E70" s="38" t="s">
        <v>7</v>
      </c>
      <c r="F70" s="39" t="s">
        <v>57</v>
      </c>
      <c r="G70" s="39" t="s">
        <v>51</v>
      </c>
      <c r="H70" s="43"/>
      <c r="I70" s="14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</row>
    <row r="71" spans="2:65" s="4" customFormat="1" ht="30" customHeight="1" hidden="1">
      <c r="B71" s="46" t="s">
        <v>58</v>
      </c>
      <c r="C71" s="42">
        <v>808</v>
      </c>
      <c r="D71" s="38" t="s">
        <v>15</v>
      </c>
      <c r="E71" s="38" t="s">
        <v>7</v>
      </c>
      <c r="F71" s="39" t="s">
        <v>59</v>
      </c>
      <c r="G71" s="39"/>
      <c r="H71" s="43"/>
      <c r="I71" s="14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</row>
    <row r="72" spans="2:65" s="4" customFormat="1" ht="30" customHeight="1" hidden="1">
      <c r="B72" s="46" t="s">
        <v>60</v>
      </c>
      <c r="C72" s="42">
        <v>808</v>
      </c>
      <c r="D72" s="38" t="s">
        <v>15</v>
      </c>
      <c r="E72" s="38" t="s">
        <v>7</v>
      </c>
      <c r="F72" s="39" t="s">
        <v>59</v>
      </c>
      <c r="G72" s="39" t="s">
        <v>61</v>
      </c>
      <c r="H72" s="43"/>
      <c r="I72" s="14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</row>
    <row r="73" spans="2:65" s="4" customFormat="1" ht="23.25" customHeight="1" hidden="1">
      <c r="B73" s="46" t="s">
        <v>62</v>
      </c>
      <c r="C73" s="42">
        <v>808</v>
      </c>
      <c r="D73" s="38" t="s">
        <v>15</v>
      </c>
      <c r="E73" s="38" t="s">
        <v>7</v>
      </c>
      <c r="F73" s="39" t="s">
        <v>63</v>
      </c>
      <c r="G73" s="39"/>
      <c r="H73" s="43"/>
      <c r="I73" s="14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</row>
    <row r="74" spans="2:65" s="4" customFormat="1" ht="22.5" customHeight="1" hidden="1">
      <c r="B74" s="24" t="s">
        <v>12</v>
      </c>
      <c r="C74" s="42">
        <v>808</v>
      </c>
      <c r="D74" s="38" t="s">
        <v>15</v>
      </c>
      <c r="E74" s="38" t="s">
        <v>7</v>
      </c>
      <c r="F74" s="39" t="s">
        <v>63</v>
      </c>
      <c r="G74" s="39" t="s">
        <v>13</v>
      </c>
      <c r="H74" s="43"/>
      <c r="I74" s="14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</row>
    <row r="75" spans="2:65" s="4" customFormat="1" ht="37.5" customHeight="1" hidden="1">
      <c r="B75" s="41" t="s">
        <v>64</v>
      </c>
      <c r="C75" s="42">
        <v>808</v>
      </c>
      <c r="D75" s="38" t="s">
        <v>15</v>
      </c>
      <c r="E75" s="38" t="s">
        <v>65</v>
      </c>
      <c r="F75" s="39"/>
      <c r="G75" s="39"/>
      <c r="H75" s="43"/>
      <c r="I75" s="14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</row>
    <row r="76" spans="2:65" s="4" customFormat="1" ht="26.25" customHeight="1" hidden="1">
      <c r="B76" s="24" t="s">
        <v>66</v>
      </c>
      <c r="C76" s="42">
        <v>808</v>
      </c>
      <c r="D76" s="38" t="s">
        <v>15</v>
      </c>
      <c r="E76" s="38" t="s">
        <v>65</v>
      </c>
      <c r="F76" s="39" t="s">
        <v>67</v>
      </c>
      <c r="G76" s="39"/>
      <c r="H76" s="43"/>
      <c r="I76" s="14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</row>
    <row r="77" spans="2:65" s="4" customFormat="1" ht="39" customHeight="1" hidden="1">
      <c r="B77" s="24" t="s">
        <v>68</v>
      </c>
      <c r="C77" s="42">
        <v>808</v>
      </c>
      <c r="D77" s="38" t="s">
        <v>15</v>
      </c>
      <c r="E77" s="38" t="s">
        <v>65</v>
      </c>
      <c r="F77" s="39" t="s">
        <v>69</v>
      </c>
      <c r="G77" s="39"/>
      <c r="H77" s="43"/>
      <c r="I77" s="14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</row>
    <row r="78" spans="2:65" s="4" customFormat="1" ht="39" customHeight="1" hidden="1">
      <c r="B78" s="46" t="s">
        <v>50</v>
      </c>
      <c r="C78" s="42">
        <v>808</v>
      </c>
      <c r="D78" s="38" t="s">
        <v>15</v>
      </c>
      <c r="E78" s="38" t="s">
        <v>65</v>
      </c>
      <c r="F78" s="39" t="s">
        <v>69</v>
      </c>
      <c r="G78" s="39" t="s">
        <v>51</v>
      </c>
      <c r="H78" s="43"/>
      <c r="I78" s="14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</row>
    <row r="79" spans="2:65" s="4" customFormat="1" ht="13.5" customHeight="1" hidden="1">
      <c r="B79" s="41" t="s">
        <v>70</v>
      </c>
      <c r="C79" s="42">
        <v>808</v>
      </c>
      <c r="D79" s="38" t="s">
        <v>15</v>
      </c>
      <c r="E79" s="38" t="s">
        <v>71</v>
      </c>
      <c r="F79" s="39"/>
      <c r="G79" s="39"/>
      <c r="H79" s="43"/>
      <c r="I79" s="1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</row>
    <row r="80" spans="2:65" s="4" customFormat="1" ht="12.75" hidden="1">
      <c r="B80" s="24" t="s">
        <v>45</v>
      </c>
      <c r="C80" s="42">
        <v>808</v>
      </c>
      <c r="D80" s="38" t="s">
        <v>15</v>
      </c>
      <c r="E80" s="38" t="s">
        <v>71</v>
      </c>
      <c r="F80" s="39" t="s">
        <v>46</v>
      </c>
      <c r="G80" s="39"/>
      <c r="H80" s="43"/>
      <c r="I80" s="14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</row>
    <row r="81" spans="2:65" s="4" customFormat="1" ht="37.5" customHeight="1" hidden="1">
      <c r="B81" s="24" t="s">
        <v>52</v>
      </c>
      <c r="C81" s="42">
        <v>808</v>
      </c>
      <c r="D81" s="38" t="s">
        <v>15</v>
      </c>
      <c r="E81" s="38" t="s">
        <v>71</v>
      </c>
      <c r="F81" s="39" t="s">
        <v>53</v>
      </c>
      <c r="G81" s="39"/>
      <c r="H81" s="43"/>
      <c r="I81" s="14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</row>
    <row r="82" spans="2:65" s="4" customFormat="1" ht="37.5" customHeight="1" hidden="1">
      <c r="B82" s="46" t="s">
        <v>50</v>
      </c>
      <c r="C82" s="42">
        <v>808</v>
      </c>
      <c r="D82" s="38" t="s">
        <v>15</v>
      </c>
      <c r="E82" s="38" t="s">
        <v>71</v>
      </c>
      <c r="F82" s="39" t="s">
        <v>53</v>
      </c>
      <c r="G82" s="39" t="s">
        <v>51</v>
      </c>
      <c r="H82" s="43"/>
      <c r="I82" s="14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</row>
    <row r="83" spans="2:65" s="4" customFormat="1" ht="29.25" customHeight="1">
      <c r="B83" s="46" t="s">
        <v>134</v>
      </c>
      <c r="C83" s="42">
        <v>808</v>
      </c>
      <c r="D83" s="38" t="s">
        <v>15</v>
      </c>
      <c r="E83" s="38" t="s">
        <v>65</v>
      </c>
      <c r="F83" s="39"/>
      <c r="G83" s="39"/>
      <c r="H83" s="43">
        <f>SUM(H84+H87)</f>
        <v>15500</v>
      </c>
      <c r="I83" s="14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</row>
    <row r="84" spans="2:65" s="4" customFormat="1" ht="24.75" customHeight="1">
      <c r="B84" s="46" t="s">
        <v>66</v>
      </c>
      <c r="C84" s="42">
        <v>808</v>
      </c>
      <c r="D84" s="38" t="s">
        <v>15</v>
      </c>
      <c r="E84" s="38" t="s">
        <v>65</v>
      </c>
      <c r="F84" s="38" t="s">
        <v>67</v>
      </c>
      <c r="G84" s="39"/>
      <c r="H84" s="43">
        <f>SUM(H85)</f>
        <v>4700</v>
      </c>
      <c r="I84" s="14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</row>
    <row r="85" spans="2:65" s="4" customFormat="1" ht="28.5" customHeight="1">
      <c r="B85" s="44" t="s">
        <v>68</v>
      </c>
      <c r="C85" s="31">
        <v>808</v>
      </c>
      <c r="D85" s="39" t="s">
        <v>15</v>
      </c>
      <c r="E85" s="39" t="s">
        <v>65</v>
      </c>
      <c r="F85" s="39" t="s">
        <v>69</v>
      </c>
      <c r="G85" s="39"/>
      <c r="H85" s="43">
        <f>SUM(H86:H86)</f>
        <v>4700</v>
      </c>
      <c r="I85" s="14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</row>
    <row r="86" spans="2:65" s="4" customFormat="1" ht="15" customHeight="1">
      <c r="B86" s="45" t="s">
        <v>12</v>
      </c>
      <c r="C86" s="31">
        <v>808</v>
      </c>
      <c r="D86" s="39" t="s">
        <v>15</v>
      </c>
      <c r="E86" s="39" t="s">
        <v>65</v>
      </c>
      <c r="F86" s="39" t="s">
        <v>69</v>
      </c>
      <c r="G86" s="39" t="s">
        <v>135</v>
      </c>
      <c r="H86" s="43">
        <v>4700</v>
      </c>
      <c r="I86" s="14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</row>
    <row r="87" spans="2:65" s="4" customFormat="1" ht="15" customHeight="1">
      <c r="B87" s="24" t="s">
        <v>138</v>
      </c>
      <c r="C87" s="42">
        <v>808</v>
      </c>
      <c r="D87" s="38" t="s">
        <v>15</v>
      </c>
      <c r="E87" s="38" t="s">
        <v>65</v>
      </c>
      <c r="F87" s="38"/>
      <c r="G87" s="39"/>
      <c r="H87" s="43">
        <f>SUM(H88)</f>
        <v>10800</v>
      </c>
      <c r="I87" s="14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</row>
    <row r="88" spans="2:65" s="4" customFormat="1" ht="72" customHeight="1">
      <c r="B88" s="23" t="s">
        <v>195</v>
      </c>
      <c r="C88" s="42">
        <v>808</v>
      </c>
      <c r="D88" s="38" t="s">
        <v>15</v>
      </c>
      <c r="E88" s="38" t="s">
        <v>65</v>
      </c>
      <c r="F88" s="38" t="s">
        <v>196</v>
      </c>
      <c r="G88" s="39"/>
      <c r="H88" s="43">
        <f>SUM(H89)</f>
        <v>10800</v>
      </c>
      <c r="I88" s="14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</row>
    <row r="89" spans="2:65" s="4" customFormat="1" ht="15" customHeight="1">
      <c r="B89" s="45" t="s">
        <v>197</v>
      </c>
      <c r="C89" s="31">
        <v>808</v>
      </c>
      <c r="D89" s="39" t="s">
        <v>15</v>
      </c>
      <c r="E89" s="39" t="s">
        <v>65</v>
      </c>
      <c r="F89" s="39" t="s">
        <v>196</v>
      </c>
      <c r="G89" s="39" t="s">
        <v>198</v>
      </c>
      <c r="H89" s="43">
        <v>10800</v>
      </c>
      <c r="I89" s="14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</row>
    <row r="90" spans="2:65" s="4" customFormat="1" ht="6" customHeight="1">
      <c r="B90" s="45"/>
      <c r="C90" s="31"/>
      <c r="D90" s="39"/>
      <c r="E90" s="39"/>
      <c r="F90" s="39"/>
      <c r="G90" s="39"/>
      <c r="H90" s="43"/>
      <c r="I90" s="14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</row>
    <row r="91" spans="2:65" s="4" customFormat="1" ht="14.25" customHeight="1">
      <c r="B91" s="24" t="s">
        <v>70</v>
      </c>
      <c r="C91" s="42">
        <v>808</v>
      </c>
      <c r="D91" s="38" t="s">
        <v>15</v>
      </c>
      <c r="E91" s="38" t="s">
        <v>71</v>
      </c>
      <c r="F91" s="39"/>
      <c r="G91" s="39"/>
      <c r="H91" s="43">
        <f>SUM(H92)</f>
        <v>63000</v>
      </c>
      <c r="I91" s="14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</row>
    <row r="92" spans="2:65" s="4" customFormat="1" ht="15" customHeight="1">
      <c r="B92" s="24" t="s">
        <v>45</v>
      </c>
      <c r="C92" s="42">
        <v>808</v>
      </c>
      <c r="D92" s="38" t="s">
        <v>15</v>
      </c>
      <c r="E92" s="38" t="s">
        <v>71</v>
      </c>
      <c r="F92" s="38" t="s">
        <v>46</v>
      </c>
      <c r="G92" s="39"/>
      <c r="H92" s="43">
        <f>SUM(H93)</f>
        <v>63000</v>
      </c>
      <c r="I92" s="14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</row>
    <row r="93" spans="2:65" s="4" customFormat="1" ht="24" customHeight="1">
      <c r="B93" s="24" t="s">
        <v>50</v>
      </c>
      <c r="C93" s="42">
        <v>808</v>
      </c>
      <c r="D93" s="38" t="s">
        <v>15</v>
      </c>
      <c r="E93" s="38" t="s">
        <v>71</v>
      </c>
      <c r="F93" s="38" t="s">
        <v>120</v>
      </c>
      <c r="G93" s="39"/>
      <c r="H93" s="43">
        <f>SUM(H94)</f>
        <v>63000</v>
      </c>
      <c r="I93" s="14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</row>
    <row r="94" spans="2:65" s="4" customFormat="1" ht="27" customHeight="1">
      <c r="B94" s="45" t="s">
        <v>50</v>
      </c>
      <c r="C94" s="31">
        <v>808</v>
      </c>
      <c r="D94" s="39" t="s">
        <v>15</v>
      </c>
      <c r="E94" s="39" t="s">
        <v>71</v>
      </c>
      <c r="F94" s="39" t="s">
        <v>123</v>
      </c>
      <c r="G94" s="39" t="s">
        <v>51</v>
      </c>
      <c r="H94" s="43">
        <v>63000</v>
      </c>
      <c r="I94" s="14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</row>
    <row r="95" spans="2:65" s="4" customFormat="1" ht="15.75" customHeight="1">
      <c r="B95" s="47" t="s">
        <v>152</v>
      </c>
      <c r="C95" s="42">
        <v>808</v>
      </c>
      <c r="D95" s="38" t="s">
        <v>22</v>
      </c>
      <c r="E95" s="48" t="s">
        <v>115</v>
      </c>
      <c r="F95" s="49"/>
      <c r="G95" s="49"/>
      <c r="H95" s="40">
        <f>SUM(H96+H118)</f>
        <v>1717208</v>
      </c>
      <c r="I95" s="14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</row>
    <row r="96" spans="2:65" s="4" customFormat="1" ht="14.25" customHeight="1">
      <c r="B96" s="21" t="s">
        <v>181</v>
      </c>
      <c r="C96" s="42">
        <v>808</v>
      </c>
      <c r="D96" s="38" t="s">
        <v>22</v>
      </c>
      <c r="E96" s="48" t="s">
        <v>65</v>
      </c>
      <c r="F96" s="49"/>
      <c r="G96" s="49"/>
      <c r="H96" s="43">
        <f>SUM(H97+H98)</f>
        <v>1702608</v>
      </c>
      <c r="I96" s="14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</row>
    <row r="97" spans="2:65" s="4" customFormat="1" ht="39.75" customHeight="1">
      <c r="B97" s="21" t="s">
        <v>192</v>
      </c>
      <c r="C97" s="42">
        <v>808</v>
      </c>
      <c r="D97" s="38" t="s">
        <v>22</v>
      </c>
      <c r="E97" s="48" t="s">
        <v>65</v>
      </c>
      <c r="F97" s="48" t="s">
        <v>129</v>
      </c>
      <c r="G97" s="49"/>
      <c r="H97" s="43">
        <f>SUM(H99+H104+H106+H111+H113)</f>
        <v>1655608</v>
      </c>
      <c r="I97" s="14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</row>
    <row r="98" spans="2:65" s="4" customFormat="1" ht="87.75" customHeight="1">
      <c r="B98" s="21" t="s">
        <v>193</v>
      </c>
      <c r="C98" s="42">
        <v>808</v>
      </c>
      <c r="D98" s="38" t="s">
        <v>22</v>
      </c>
      <c r="E98" s="48" t="s">
        <v>65</v>
      </c>
      <c r="F98" s="48" t="s">
        <v>114</v>
      </c>
      <c r="G98" s="49"/>
      <c r="H98" s="43">
        <f>SUM(H101+H109)</f>
        <v>47000</v>
      </c>
      <c r="I98" s="14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</row>
    <row r="99" spans="2:65" s="4" customFormat="1" ht="36.75" customHeight="1">
      <c r="B99" s="21" t="s">
        <v>182</v>
      </c>
      <c r="C99" s="31">
        <v>808</v>
      </c>
      <c r="D99" s="39" t="s">
        <v>22</v>
      </c>
      <c r="E99" s="49" t="s">
        <v>65</v>
      </c>
      <c r="F99" s="49" t="s">
        <v>188</v>
      </c>
      <c r="G99" s="49"/>
      <c r="H99" s="43">
        <f>SUM(H100)</f>
        <v>180285</v>
      </c>
      <c r="I99" s="14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</row>
    <row r="100" spans="2:65" s="4" customFormat="1" ht="15" customHeight="1">
      <c r="B100" s="22" t="s">
        <v>12</v>
      </c>
      <c r="C100" s="31">
        <v>808</v>
      </c>
      <c r="D100" s="39" t="s">
        <v>22</v>
      </c>
      <c r="E100" s="49" t="s">
        <v>65</v>
      </c>
      <c r="F100" s="49" t="s">
        <v>188</v>
      </c>
      <c r="G100" s="49" t="s">
        <v>135</v>
      </c>
      <c r="H100" s="43">
        <v>180285</v>
      </c>
      <c r="I100" s="14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</row>
    <row r="101" spans="2:65" s="4" customFormat="1" ht="43.5" customHeight="1">
      <c r="B101" s="21" t="s">
        <v>183</v>
      </c>
      <c r="C101" s="31">
        <v>808</v>
      </c>
      <c r="D101" s="39" t="s">
        <v>22</v>
      </c>
      <c r="E101" s="49" t="s">
        <v>65</v>
      </c>
      <c r="F101" s="49" t="s">
        <v>114</v>
      </c>
      <c r="G101" s="49"/>
      <c r="H101" s="43">
        <f>SUM(H102)</f>
        <v>9014</v>
      </c>
      <c r="I101" s="14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</row>
    <row r="102" spans="2:65" s="4" customFormat="1" ht="15" customHeight="1">
      <c r="B102" s="22" t="s">
        <v>12</v>
      </c>
      <c r="C102" s="31">
        <v>808</v>
      </c>
      <c r="D102" s="39" t="s">
        <v>22</v>
      </c>
      <c r="E102" s="49" t="s">
        <v>65</v>
      </c>
      <c r="F102" s="49" t="s">
        <v>189</v>
      </c>
      <c r="G102" s="49" t="s">
        <v>135</v>
      </c>
      <c r="H102" s="43">
        <v>9014</v>
      </c>
      <c r="I102" s="14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</row>
    <row r="103" spans="2:65" s="4" customFormat="1" ht="15" customHeight="1">
      <c r="B103" s="22" t="s">
        <v>181</v>
      </c>
      <c r="C103" s="31">
        <v>808</v>
      </c>
      <c r="D103" s="39" t="s">
        <v>22</v>
      </c>
      <c r="E103" s="49" t="s">
        <v>65</v>
      </c>
      <c r="F103" s="49"/>
      <c r="G103" s="49"/>
      <c r="H103" s="43">
        <f>SUM(H104)</f>
        <v>982132</v>
      </c>
      <c r="I103" s="14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</row>
    <row r="104" spans="2:65" s="4" customFormat="1" ht="24.75" customHeight="1">
      <c r="B104" s="21" t="s">
        <v>184</v>
      </c>
      <c r="C104" s="31">
        <v>808</v>
      </c>
      <c r="D104" s="39" t="s">
        <v>22</v>
      </c>
      <c r="E104" s="49" t="s">
        <v>65</v>
      </c>
      <c r="F104" s="49" t="s">
        <v>190</v>
      </c>
      <c r="G104" s="49"/>
      <c r="H104" s="43">
        <f>SUM(H105)</f>
        <v>982132</v>
      </c>
      <c r="I104" s="14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</row>
    <row r="105" spans="2:65" s="4" customFormat="1" ht="15" customHeight="1">
      <c r="B105" s="22" t="s">
        <v>12</v>
      </c>
      <c r="C105" s="31">
        <v>808</v>
      </c>
      <c r="D105" s="39" t="s">
        <v>22</v>
      </c>
      <c r="E105" s="49" t="s">
        <v>65</v>
      </c>
      <c r="F105" s="49" t="s">
        <v>190</v>
      </c>
      <c r="G105" s="49" t="s">
        <v>135</v>
      </c>
      <c r="H105" s="43">
        <v>982132</v>
      </c>
      <c r="I105" s="14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</row>
    <row r="106" spans="2:65" s="4" customFormat="1" ht="15" customHeight="1">
      <c r="B106" s="22" t="s">
        <v>181</v>
      </c>
      <c r="C106" s="31">
        <v>808</v>
      </c>
      <c r="D106" s="39" t="s">
        <v>22</v>
      </c>
      <c r="E106" s="49" t="s">
        <v>65</v>
      </c>
      <c r="F106" s="49"/>
      <c r="G106" s="49"/>
      <c r="H106" s="43">
        <f>SUM(H107)</f>
        <v>273421</v>
      </c>
      <c r="I106" s="14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</row>
    <row r="107" spans="2:65" s="4" customFormat="1" ht="50.25" customHeight="1">
      <c r="B107" s="21" t="s">
        <v>185</v>
      </c>
      <c r="C107" s="31">
        <v>808</v>
      </c>
      <c r="D107" s="39" t="s">
        <v>22</v>
      </c>
      <c r="E107" s="49" t="s">
        <v>65</v>
      </c>
      <c r="F107" s="49" t="s">
        <v>191</v>
      </c>
      <c r="G107" s="49"/>
      <c r="H107" s="43">
        <f>SUM(H108)</f>
        <v>273421</v>
      </c>
      <c r="I107" s="14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</row>
    <row r="108" spans="2:65" s="4" customFormat="1" ht="15" customHeight="1">
      <c r="B108" s="22" t="s">
        <v>12</v>
      </c>
      <c r="C108" s="31">
        <v>808</v>
      </c>
      <c r="D108" s="39" t="s">
        <v>22</v>
      </c>
      <c r="E108" s="49" t="s">
        <v>65</v>
      </c>
      <c r="F108" s="49" t="s">
        <v>191</v>
      </c>
      <c r="G108" s="49" t="s">
        <v>135</v>
      </c>
      <c r="H108" s="43">
        <v>273421</v>
      </c>
      <c r="I108" s="14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</row>
    <row r="109" spans="2:65" s="4" customFormat="1" ht="62.25" customHeight="1">
      <c r="B109" s="21" t="s">
        <v>186</v>
      </c>
      <c r="C109" s="31">
        <v>808</v>
      </c>
      <c r="D109" s="39" t="s">
        <v>22</v>
      </c>
      <c r="E109" s="49" t="s">
        <v>65</v>
      </c>
      <c r="F109" s="49" t="s">
        <v>180</v>
      </c>
      <c r="G109" s="49"/>
      <c r="H109" s="43">
        <f>SUM(H110)</f>
        <v>37986</v>
      </c>
      <c r="I109" s="14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</row>
    <row r="110" spans="2:65" s="4" customFormat="1" ht="15" customHeight="1">
      <c r="B110" s="22" t="s">
        <v>12</v>
      </c>
      <c r="C110" s="31">
        <v>808</v>
      </c>
      <c r="D110" s="39" t="s">
        <v>22</v>
      </c>
      <c r="E110" s="49" t="s">
        <v>65</v>
      </c>
      <c r="F110" s="49" t="s">
        <v>180</v>
      </c>
      <c r="G110" s="49" t="s">
        <v>135</v>
      </c>
      <c r="H110" s="43">
        <v>37986</v>
      </c>
      <c r="I110" s="14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</row>
    <row r="111" spans="2:65" s="4" customFormat="1" ht="55.5" customHeight="1">
      <c r="B111" s="21" t="s">
        <v>187</v>
      </c>
      <c r="C111" s="31">
        <v>808</v>
      </c>
      <c r="D111" s="39" t="s">
        <v>22</v>
      </c>
      <c r="E111" s="49" t="s">
        <v>65</v>
      </c>
      <c r="F111" s="49" t="s">
        <v>191</v>
      </c>
      <c r="G111" s="49"/>
      <c r="H111" s="43">
        <f>SUM(H112)</f>
        <v>209305</v>
      </c>
      <c r="I111" s="14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</row>
    <row r="112" spans="2:65" s="4" customFormat="1" ht="15" customHeight="1">
      <c r="B112" s="22" t="s">
        <v>12</v>
      </c>
      <c r="C112" s="31">
        <v>808</v>
      </c>
      <c r="D112" s="39" t="s">
        <v>22</v>
      </c>
      <c r="E112" s="49" t="s">
        <v>65</v>
      </c>
      <c r="F112" s="49" t="s">
        <v>191</v>
      </c>
      <c r="G112" s="49" t="s">
        <v>135</v>
      </c>
      <c r="H112" s="43">
        <v>209305</v>
      </c>
      <c r="I112" s="14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</row>
    <row r="113" spans="2:65" s="4" customFormat="1" ht="56.25" customHeight="1">
      <c r="B113" s="21" t="s">
        <v>187</v>
      </c>
      <c r="C113" s="31">
        <v>808</v>
      </c>
      <c r="D113" s="39" t="s">
        <v>22</v>
      </c>
      <c r="E113" s="49" t="s">
        <v>65</v>
      </c>
      <c r="F113" s="49" t="s">
        <v>191</v>
      </c>
      <c r="G113" s="49"/>
      <c r="H113" s="43">
        <f>SUM(H114)</f>
        <v>10465</v>
      </c>
      <c r="I113" s="14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</row>
    <row r="114" spans="2:65" s="4" customFormat="1" ht="15" customHeight="1">
      <c r="B114" s="22" t="s">
        <v>12</v>
      </c>
      <c r="C114" s="31">
        <v>808</v>
      </c>
      <c r="D114" s="39" t="s">
        <v>22</v>
      </c>
      <c r="E114" s="49" t="s">
        <v>65</v>
      </c>
      <c r="F114" s="49" t="s">
        <v>191</v>
      </c>
      <c r="G114" s="49" t="s">
        <v>135</v>
      </c>
      <c r="H114" s="43">
        <v>10465</v>
      </c>
      <c r="I114" s="14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</row>
    <row r="115" spans="2:65" s="4" customFormat="1" ht="15" customHeight="1">
      <c r="B115" s="47" t="s">
        <v>178</v>
      </c>
      <c r="C115" s="31">
        <v>808</v>
      </c>
      <c r="D115" s="39" t="s">
        <v>22</v>
      </c>
      <c r="E115" s="49" t="s">
        <v>65</v>
      </c>
      <c r="F115" s="49"/>
      <c r="G115" s="49"/>
      <c r="H115" s="43">
        <v>0</v>
      </c>
      <c r="I115" s="14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</row>
    <row r="116" spans="2:65" s="4" customFormat="1" ht="47.25" customHeight="1">
      <c r="B116" s="21" t="s">
        <v>179</v>
      </c>
      <c r="C116" s="31">
        <v>808</v>
      </c>
      <c r="D116" s="39" t="s">
        <v>22</v>
      </c>
      <c r="E116" s="49" t="s">
        <v>65</v>
      </c>
      <c r="F116" s="49" t="s">
        <v>114</v>
      </c>
      <c r="G116" s="49"/>
      <c r="H116" s="43">
        <v>0</v>
      </c>
      <c r="I116" s="14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</row>
    <row r="117" spans="2:65" s="4" customFormat="1" ht="15" customHeight="1">
      <c r="B117" s="50" t="s">
        <v>12</v>
      </c>
      <c r="C117" s="31">
        <v>808</v>
      </c>
      <c r="D117" s="39" t="s">
        <v>22</v>
      </c>
      <c r="E117" s="49" t="s">
        <v>65</v>
      </c>
      <c r="F117" s="49" t="s">
        <v>114</v>
      </c>
      <c r="G117" s="49" t="s">
        <v>135</v>
      </c>
      <c r="H117" s="43">
        <v>0</v>
      </c>
      <c r="I117" s="14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</row>
    <row r="118" spans="2:65" s="4" customFormat="1" ht="18.75" customHeight="1">
      <c r="B118" s="47" t="s">
        <v>153</v>
      </c>
      <c r="C118" s="42">
        <v>808</v>
      </c>
      <c r="D118" s="38" t="s">
        <v>22</v>
      </c>
      <c r="E118" s="48" t="s">
        <v>162</v>
      </c>
      <c r="F118" s="49"/>
      <c r="G118" s="49"/>
      <c r="H118" s="43">
        <f>SUM(H119)</f>
        <v>14600</v>
      </c>
      <c r="I118" s="14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</row>
    <row r="119" spans="2:65" s="4" customFormat="1" ht="27" customHeight="1">
      <c r="B119" s="47" t="s">
        <v>163</v>
      </c>
      <c r="C119" s="42">
        <v>808</v>
      </c>
      <c r="D119" s="38" t="s">
        <v>22</v>
      </c>
      <c r="E119" s="48" t="s">
        <v>162</v>
      </c>
      <c r="F119" s="48" t="s">
        <v>167</v>
      </c>
      <c r="G119" s="49"/>
      <c r="H119" s="43">
        <f>SUM(H120)</f>
        <v>14600</v>
      </c>
      <c r="I119" s="14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</row>
    <row r="120" spans="2:65" s="4" customFormat="1" ht="13.5" customHeight="1">
      <c r="B120" s="47" t="s">
        <v>164</v>
      </c>
      <c r="C120" s="42">
        <v>808</v>
      </c>
      <c r="D120" s="38" t="s">
        <v>22</v>
      </c>
      <c r="E120" s="48" t="s">
        <v>162</v>
      </c>
      <c r="F120" s="48" t="s">
        <v>166</v>
      </c>
      <c r="G120" s="49"/>
      <c r="H120" s="43">
        <f>SUM(H121)</f>
        <v>14600</v>
      </c>
      <c r="I120" s="14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</row>
    <row r="121" spans="2:65" s="4" customFormat="1" ht="14.25" customHeight="1">
      <c r="B121" s="50" t="s">
        <v>12</v>
      </c>
      <c r="C121" s="31">
        <v>808</v>
      </c>
      <c r="D121" s="39" t="s">
        <v>22</v>
      </c>
      <c r="E121" s="49" t="s">
        <v>162</v>
      </c>
      <c r="F121" s="49" t="s">
        <v>166</v>
      </c>
      <c r="G121" s="49" t="s">
        <v>135</v>
      </c>
      <c r="H121" s="43">
        <v>14600</v>
      </c>
      <c r="I121" s="14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</row>
    <row r="122" spans="2:9" ht="15.75" customHeight="1">
      <c r="B122" s="47" t="s">
        <v>74</v>
      </c>
      <c r="C122" s="42">
        <v>808</v>
      </c>
      <c r="D122" s="48" t="s">
        <v>72</v>
      </c>
      <c r="E122" s="48" t="s">
        <v>115</v>
      </c>
      <c r="F122" s="48" t="s">
        <v>108</v>
      </c>
      <c r="G122" s="49"/>
      <c r="H122" s="43">
        <f>SUM(H123+H126)</f>
        <v>609075</v>
      </c>
      <c r="I122" s="16"/>
    </row>
    <row r="123" spans="2:9" ht="15.75" customHeight="1">
      <c r="B123" s="47" t="s">
        <v>75</v>
      </c>
      <c r="C123" s="42">
        <v>808</v>
      </c>
      <c r="D123" s="48" t="s">
        <v>72</v>
      </c>
      <c r="E123" s="48" t="s">
        <v>5</v>
      </c>
      <c r="F123" s="48"/>
      <c r="G123" s="49"/>
      <c r="H123" s="43">
        <f>SUM(H124)</f>
        <v>33359</v>
      </c>
      <c r="I123" s="16"/>
    </row>
    <row r="124" spans="2:9" ht="15.75" customHeight="1">
      <c r="B124" s="47" t="s">
        <v>145</v>
      </c>
      <c r="C124" s="42">
        <v>808</v>
      </c>
      <c r="D124" s="48" t="s">
        <v>72</v>
      </c>
      <c r="E124" s="48" t="s">
        <v>5</v>
      </c>
      <c r="F124" s="48" t="s">
        <v>146</v>
      </c>
      <c r="G124" s="49"/>
      <c r="H124" s="43">
        <f>SUM(H125)</f>
        <v>33359</v>
      </c>
      <c r="I124" s="16"/>
    </row>
    <row r="125" spans="2:9" ht="15.75" customHeight="1">
      <c r="B125" s="50" t="s">
        <v>12</v>
      </c>
      <c r="C125" s="31">
        <v>808</v>
      </c>
      <c r="D125" s="49" t="s">
        <v>72</v>
      </c>
      <c r="E125" s="49" t="s">
        <v>5</v>
      </c>
      <c r="F125" s="49" t="s">
        <v>146</v>
      </c>
      <c r="G125" s="49" t="s">
        <v>135</v>
      </c>
      <c r="H125" s="43">
        <v>33359</v>
      </c>
      <c r="I125" s="16"/>
    </row>
    <row r="126" spans="2:9" ht="16.5" customHeight="1">
      <c r="B126" s="21" t="s">
        <v>101</v>
      </c>
      <c r="C126" s="42">
        <v>808</v>
      </c>
      <c r="D126" s="48" t="s">
        <v>72</v>
      </c>
      <c r="E126" s="48" t="s">
        <v>15</v>
      </c>
      <c r="F126" s="38" t="s">
        <v>108</v>
      </c>
      <c r="G126" s="49"/>
      <c r="H126" s="43">
        <f>SUM(H127+H129+H131)</f>
        <v>575716</v>
      </c>
      <c r="I126" s="16"/>
    </row>
    <row r="127" spans="2:9" ht="12" customHeight="1">
      <c r="B127" s="21" t="s">
        <v>104</v>
      </c>
      <c r="C127" s="42">
        <v>808</v>
      </c>
      <c r="D127" s="48" t="s">
        <v>72</v>
      </c>
      <c r="E127" s="48" t="s">
        <v>15</v>
      </c>
      <c r="F127" s="38" t="s">
        <v>103</v>
      </c>
      <c r="G127" s="49"/>
      <c r="H127" s="43">
        <f>SUM(H128)</f>
        <v>431108</v>
      </c>
      <c r="I127" s="16"/>
    </row>
    <row r="128" spans="2:9" ht="13.5" customHeight="1">
      <c r="B128" s="22" t="s">
        <v>12</v>
      </c>
      <c r="C128" s="31">
        <v>808</v>
      </c>
      <c r="D128" s="49" t="s">
        <v>72</v>
      </c>
      <c r="E128" s="49" t="s">
        <v>15</v>
      </c>
      <c r="F128" s="39" t="s">
        <v>103</v>
      </c>
      <c r="G128" s="39" t="s">
        <v>135</v>
      </c>
      <c r="H128" s="43">
        <v>431108</v>
      </c>
      <c r="I128" s="16"/>
    </row>
    <row r="129" spans="2:9" ht="15" customHeight="1">
      <c r="B129" s="21" t="s">
        <v>160</v>
      </c>
      <c r="C129" s="42">
        <v>808</v>
      </c>
      <c r="D129" s="48" t="s">
        <v>72</v>
      </c>
      <c r="E129" s="48" t="s">
        <v>15</v>
      </c>
      <c r="F129" s="38" t="s">
        <v>158</v>
      </c>
      <c r="G129" s="49"/>
      <c r="H129" s="43">
        <f>SUM(H130)</f>
        <v>29608</v>
      </c>
      <c r="I129" s="16"/>
    </row>
    <row r="130" spans="2:9" ht="15.75" customHeight="1">
      <c r="B130" s="22" t="s">
        <v>12</v>
      </c>
      <c r="C130" s="31">
        <v>808</v>
      </c>
      <c r="D130" s="49" t="s">
        <v>72</v>
      </c>
      <c r="E130" s="49" t="s">
        <v>15</v>
      </c>
      <c r="F130" s="39" t="s">
        <v>158</v>
      </c>
      <c r="G130" s="39" t="s">
        <v>135</v>
      </c>
      <c r="H130" s="43">
        <v>29608</v>
      </c>
      <c r="I130" s="16"/>
    </row>
    <row r="131" spans="2:9" ht="25.5" customHeight="1">
      <c r="B131" s="21" t="s">
        <v>106</v>
      </c>
      <c r="C131" s="42">
        <v>808</v>
      </c>
      <c r="D131" s="48" t="s">
        <v>72</v>
      </c>
      <c r="E131" s="48" t="s">
        <v>15</v>
      </c>
      <c r="F131" s="38" t="s">
        <v>105</v>
      </c>
      <c r="G131" s="49"/>
      <c r="H131" s="43">
        <f>SUM(H132)</f>
        <v>115000</v>
      </c>
      <c r="I131" s="16"/>
    </row>
    <row r="132" spans="2:9" ht="15" customHeight="1">
      <c r="B132" s="22" t="s">
        <v>12</v>
      </c>
      <c r="C132" s="31">
        <v>808</v>
      </c>
      <c r="D132" s="49" t="s">
        <v>72</v>
      </c>
      <c r="E132" s="49" t="s">
        <v>15</v>
      </c>
      <c r="F132" s="39" t="s">
        <v>105</v>
      </c>
      <c r="G132" s="39" t="s">
        <v>135</v>
      </c>
      <c r="H132" s="43">
        <v>115000</v>
      </c>
      <c r="I132" s="16"/>
    </row>
    <row r="133" spans="2:9" ht="23.25" customHeight="1" hidden="1">
      <c r="B133" s="22"/>
      <c r="C133" s="31">
        <v>808</v>
      </c>
      <c r="D133" s="49"/>
      <c r="E133" s="49"/>
      <c r="F133" s="39"/>
      <c r="G133" s="49"/>
      <c r="H133" s="43"/>
      <c r="I133" s="16"/>
    </row>
    <row r="134" spans="2:9" ht="23.25" customHeight="1" hidden="1">
      <c r="B134" s="22"/>
      <c r="C134" s="31">
        <v>808</v>
      </c>
      <c r="D134" s="49"/>
      <c r="E134" s="49"/>
      <c r="F134" s="39"/>
      <c r="G134" s="49"/>
      <c r="H134" s="43"/>
      <c r="I134" s="16"/>
    </row>
    <row r="135" spans="2:9" ht="24.75" customHeight="1" hidden="1">
      <c r="B135" s="50" t="s">
        <v>76</v>
      </c>
      <c r="C135" s="31">
        <v>808</v>
      </c>
      <c r="D135" s="49" t="s">
        <v>72</v>
      </c>
      <c r="E135" s="49" t="s">
        <v>22</v>
      </c>
      <c r="F135" s="49"/>
      <c r="G135" s="49"/>
      <c r="H135" s="43"/>
      <c r="I135" s="16"/>
    </row>
    <row r="136" spans="2:9" ht="12.75" hidden="1">
      <c r="B136" s="22" t="s">
        <v>77</v>
      </c>
      <c r="C136" s="31">
        <v>808</v>
      </c>
      <c r="D136" s="49" t="s">
        <v>72</v>
      </c>
      <c r="E136" s="49" t="s">
        <v>7</v>
      </c>
      <c r="F136" s="39" t="s">
        <v>78</v>
      </c>
      <c r="G136" s="49"/>
      <c r="H136" s="43"/>
      <c r="I136" s="16"/>
    </row>
    <row r="137" spans="2:9" ht="12.75" hidden="1">
      <c r="B137" s="22" t="s">
        <v>12</v>
      </c>
      <c r="C137" s="31">
        <v>808</v>
      </c>
      <c r="D137" s="49" t="s">
        <v>72</v>
      </c>
      <c r="E137" s="49" t="s">
        <v>7</v>
      </c>
      <c r="F137" s="39" t="s">
        <v>78</v>
      </c>
      <c r="G137" s="49" t="s">
        <v>13</v>
      </c>
      <c r="H137" s="43"/>
      <c r="I137" s="16"/>
    </row>
    <row r="138" spans="2:9" ht="12.75" hidden="1">
      <c r="B138" s="22"/>
      <c r="C138" s="31">
        <v>808</v>
      </c>
      <c r="D138" s="49"/>
      <c r="E138" s="49"/>
      <c r="F138" s="39"/>
      <c r="G138" s="49"/>
      <c r="H138" s="43"/>
      <c r="I138" s="16"/>
    </row>
    <row r="139" spans="2:9" ht="12.75" hidden="1">
      <c r="B139" s="22"/>
      <c r="C139" s="31">
        <v>808</v>
      </c>
      <c r="D139" s="49"/>
      <c r="E139" s="49"/>
      <c r="F139" s="39"/>
      <c r="G139" s="49"/>
      <c r="H139" s="43"/>
      <c r="I139" s="16"/>
    </row>
    <row r="140" spans="2:9" ht="28.5" customHeight="1" hidden="1">
      <c r="B140" s="47" t="s">
        <v>82</v>
      </c>
      <c r="C140" s="31">
        <v>808</v>
      </c>
      <c r="D140" s="49"/>
      <c r="E140" s="49"/>
      <c r="F140" s="49"/>
      <c r="G140" s="49"/>
      <c r="H140" s="43"/>
      <c r="I140" s="16"/>
    </row>
    <row r="141" spans="2:9" ht="15.75" customHeight="1" hidden="1">
      <c r="B141" s="50" t="s">
        <v>83</v>
      </c>
      <c r="C141" s="31">
        <v>808</v>
      </c>
      <c r="D141" s="49" t="s">
        <v>73</v>
      </c>
      <c r="E141" s="49"/>
      <c r="F141" s="49"/>
      <c r="G141" s="49"/>
      <c r="H141" s="43"/>
      <c r="I141" s="16"/>
    </row>
    <row r="142" spans="2:9" ht="15.75" customHeight="1" hidden="1">
      <c r="B142" s="50" t="s">
        <v>84</v>
      </c>
      <c r="C142" s="31">
        <v>808</v>
      </c>
      <c r="D142" s="49" t="s">
        <v>73</v>
      </c>
      <c r="E142" s="49" t="s">
        <v>5</v>
      </c>
      <c r="F142" s="49"/>
      <c r="G142" s="49"/>
      <c r="H142" s="43"/>
      <c r="I142" s="16"/>
    </row>
    <row r="143" spans="2:9" ht="27.75" customHeight="1" hidden="1">
      <c r="B143" s="50" t="s">
        <v>85</v>
      </c>
      <c r="C143" s="31">
        <v>808</v>
      </c>
      <c r="D143" s="49" t="s">
        <v>73</v>
      </c>
      <c r="E143" s="49" t="s">
        <v>5</v>
      </c>
      <c r="F143" s="49" t="s">
        <v>86</v>
      </c>
      <c r="G143" s="49"/>
      <c r="H143" s="43"/>
      <c r="I143" s="16"/>
    </row>
    <row r="144" spans="2:9" ht="15.75" customHeight="1" hidden="1">
      <c r="B144" s="51" t="s">
        <v>79</v>
      </c>
      <c r="C144" s="31">
        <v>808</v>
      </c>
      <c r="D144" s="49" t="s">
        <v>73</v>
      </c>
      <c r="E144" s="49" t="s">
        <v>5</v>
      </c>
      <c r="F144" s="49" t="s">
        <v>87</v>
      </c>
      <c r="G144" s="49"/>
      <c r="H144" s="43"/>
      <c r="I144" s="16"/>
    </row>
    <row r="145" spans="2:9" ht="15.75" customHeight="1" hidden="1">
      <c r="B145" s="50" t="s">
        <v>80</v>
      </c>
      <c r="C145" s="31">
        <v>808</v>
      </c>
      <c r="D145" s="49" t="s">
        <v>73</v>
      </c>
      <c r="E145" s="49" t="s">
        <v>5</v>
      </c>
      <c r="F145" s="49" t="s">
        <v>87</v>
      </c>
      <c r="G145" s="49" t="s">
        <v>81</v>
      </c>
      <c r="H145" s="43"/>
      <c r="I145" s="16"/>
    </row>
    <row r="146" spans="2:9" ht="15.75" customHeight="1" hidden="1">
      <c r="B146" s="50" t="s">
        <v>88</v>
      </c>
      <c r="C146" s="31">
        <v>808</v>
      </c>
      <c r="D146" s="49" t="s">
        <v>73</v>
      </c>
      <c r="E146" s="49" t="s">
        <v>5</v>
      </c>
      <c r="F146" s="49" t="s">
        <v>89</v>
      </c>
      <c r="G146" s="49"/>
      <c r="H146" s="43"/>
      <c r="I146" s="16"/>
    </row>
    <row r="147" spans="2:9" ht="17.25" customHeight="1" hidden="1">
      <c r="B147" s="51" t="s">
        <v>79</v>
      </c>
      <c r="C147" s="31">
        <v>808</v>
      </c>
      <c r="D147" s="49" t="s">
        <v>73</v>
      </c>
      <c r="E147" s="49" t="s">
        <v>5</v>
      </c>
      <c r="F147" s="49" t="s">
        <v>90</v>
      </c>
      <c r="G147" s="49"/>
      <c r="H147" s="43"/>
      <c r="I147" s="16"/>
    </row>
    <row r="148" spans="2:9" ht="18" customHeight="1" hidden="1">
      <c r="B148" s="50" t="s">
        <v>80</v>
      </c>
      <c r="C148" s="31">
        <v>808</v>
      </c>
      <c r="D148" s="49" t="s">
        <v>73</v>
      </c>
      <c r="E148" s="49" t="s">
        <v>5</v>
      </c>
      <c r="F148" s="49" t="s">
        <v>90</v>
      </c>
      <c r="G148" s="49" t="s">
        <v>81</v>
      </c>
      <c r="H148" s="43"/>
      <c r="I148" s="16"/>
    </row>
    <row r="149" spans="2:9" ht="15.75" customHeight="1" hidden="1">
      <c r="B149" s="50"/>
      <c r="C149" s="31">
        <v>808</v>
      </c>
      <c r="D149" s="49"/>
      <c r="E149" s="49"/>
      <c r="F149" s="49"/>
      <c r="G149" s="49"/>
      <c r="H149" s="43"/>
      <c r="I149" s="16"/>
    </row>
    <row r="150" spans="2:9" ht="12.75" hidden="1">
      <c r="B150" s="22"/>
      <c r="C150" s="31">
        <v>808</v>
      </c>
      <c r="D150" s="49"/>
      <c r="E150" s="49"/>
      <c r="F150" s="39"/>
      <c r="G150" s="49"/>
      <c r="H150" s="43"/>
      <c r="I150" s="16"/>
    </row>
    <row r="151" spans="2:9" ht="39.75" customHeight="1" hidden="1">
      <c r="B151" s="50" t="s">
        <v>91</v>
      </c>
      <c r="C151" s="31">
        <v>808</v>
      </c>
      <c r="D151" s="49" t="s">
        <v>65</v>
      </c>
      <c r="E151" s="49" t="s">
        <v>71</v>
      </c>
      <c r="F151" s="49" t="s">
        <v>92</v>
      </c>
      <c r="G151" s="49"/>
      <c r="H151" s="43"/>
      <c r="I151" s="16"/>
    </row>
    <row r="152" spans="2:9" ht="27.75" customHeight="1" hidden="1">
      <c r="B152" s="50" t="s">
        <v>93</v>
      </c>
      <c r="C152" s="31">
        <v>808</v>
      </c>
      <c r="D152" s="49" t="s">
        <v>65</v>
      </c>
      <c r="E152" s="49" t="s">
        <v>71</v>
      </c>
      <c r="F152" s="49" t="s">
        <v>94</v>
      </c>
      <c r="G152" s="49"/>
      <c r="H152" s="43"/>
      <c r="I152" s="16"/>
    </row>
    <row r="153" spans="2:9" ht="27.75" customHeight="1" hidden="1">
      <c r="B153" s="50" t="s">
        <v>95</v>
      </c>
      <c r="C153" s="31">
        <v>808</v>
      </c>
      <c r="D153" s="49" t="s">
        <v>65</v>
      </c>
      <c r="E153" s="49" t="s">
        <v>71</v>
      </c>
      <c r="F153" s="49" t="s">
        <v>94</v>
      </c>
      <c r="G153" s="49" t="s">
        <v>96</v>
      </c>
      <c r="H153" s="43"/>
      <c r="I153" s="16"/>
    </row>
    <row r="154" spans="2:9" ht="25.5" customHeight="1" hidden="1">
      <c r="B154" s="44"/>
      <c r="C154" s="31">
        <v>808</v>
      </c>
      <c r="D154" s="39"/>
      <c r="E154" s="39"/>
      <c r="F154" s="39"/>
      <c r="G154" s="39"/>
      <c r="H154" s="43"/>
      <c r="I154" s="16"/>
    </row>
    <row r="155" spans="2:9" ht="24" customHeight="1" hidden="1">
      <c r="B155" s="50"/>
      <c r="C155" s="31">
        <v>808</v>
      </c>
      <c r="D155" s="49"/>
      <c r="E155" s="49"/>
      <c r="F155" s="49"/>
      <c r="G155" s="49"/>
      <c r="H155" s="43"/>
      <c r="I155" s="16"/>
    </row>
    <row r="156" spans="2:9" ht="16.5" customHeight="1" hidden="1">
      <c r="B156" s="52"/>
      <c r="C156" s="31">
        <v>808</v>
      </c>
      <c r="D156" s="49"/>
      <c r="E156" s="49"/>
      <c r="F156" s="49"/>
      <c r="G156" s="49"/>
      <c r="H156" s="43"/>
      <c r="I156" s="16"/>
    </row>
    <row r="157" spans="2:9" ht="30" customHeight="1">
      <c r="B157" s="21" t="s">
        <v>117</v>
      </c>
      <c r="C157" s="42">
        <v>808</v>
      </c>
      <c r="D157" s="48" t="s">
        <v>73</v>
      </c>
      <c r="E157" s="48" t="s">
        <v>115</v>
      </c>
      <c r="F157" s="49"/>
      <c r="G157" s="49"/>
      <c r="H157" s="40">
        <f>SUM(H158)</f>
        <v>1664048</v>
      </c>
      <c r="I157" s="16"/>
    </row>
    <row r="158" spans="2:9" ht="16.5" customHeight="1">
      <c r="B158" s="21" t="s">
        <v>84</v>
      </c>
      <c r="C158" s="42">
        <v>808</v>
      </c>
      <c r="D158" s="48" t="s">
        <v>73</v>
      </c>
      <c r="E158" s="48" t="s">
        <v>5</v>
      </c>
      <c r="F158" s="49"/>
      <c r="G158" s="49"/>
      <c r="H158" s="43">
        <f>SUM(H159+H162)</f>
        <v>1664048</v>
      </c>
      <c r="I158" s="16"/>
    </row>
    <row r="159" spans="2:9" ht="24" customHeight="1">
      <c r="B159" s="21" t="s">
        <v>85</v>
      </c>
      <c r="C159" s="42">
        <v>808</v>
      </c>
      <c r="D159" s="48" t="s">
        <v>73</v>
      </c>
      <c r="E159" s="48" t="s">
        <v>5</v>
      </c>
      <c r="F159" s="48" t="s">
        <v>168</v>
      </c>
      <c r="G159" s="49"/>
      <c r="H159" s="43">
        <f>SUM(H160)</f>
        <v>1617848</v>
      </c>
      <c r="I159" s="16"/>
    </row>
    <row r="160" spans="2:9" ht="16.5" customHeight="1">
      <c r="B160" s="22" t="s">
        <v>79</v>
      </c>
      <c r="C160" s="31">
        <v>808</v>
      </c>
      <c r="D160" s="49" t="s">
        <v>73</v>
      </c>
      <c r="E160" s="49" t="s">
        <v>5</v>
      </c>
      <c r="F160" s="49" t="s">
        <v>116</v>
      </c>
      <c r="G160" s="49"/>
      <c r="H160" s="43">
        <f>SUM(H161)</f>
        <v>1617848</v>
      </c>
      <c r="I160" s="16"/>
    </row>
    <row r="161" spans="2:9" ht="30.75" customHeight="1">
      <c r="B161" s="22" t="s">
        <v>154</v>
      </c>
      <c r="C161" s="31">
        <v>808</v>
      </c>
      <c r="D161" s="49" t="s">
        <v>73</v>
      </c>
      <c r="E161" s="49" t="s">
        <v>5</v>
      </c>
      <c r="F161" s="49" t="s">
        <v>116</v>
      </c>
      <c r="G161" s="49" t="s">
        <v>150</v>
      </c>
      <c r="H161" s="43">
        <v>1617848</v>
      </c>
      <c r="I161" s="16"/>
    </row>
    <row r="162" spans="2:9" ht="16.5" customHeight="1">
      <c r="B162" s="47" t="s">
        <v>138</v>
      </c>
      <c r="C162" s="42">
        <v>808</v>
      </c>
      <c r="D162" s="48" t="s">
        <v>73</v>
      </c>
      <c r="E162" s="48" t="s">
        <v>5</v>
      </c>
      <c r="F162" s="48" t="s">
        <v>140</v>
      </c>
      <c r="G162" s="49"/>
      <c r="H162" s="43">
        <f>SUM(H163)</f>
        <v>46200</v>
      </c>
      <c r="I162" s="16"/>
    </row>
    <row r="163" spans="2:9" ht="39" customHeight="1">
      <c r="B163" s="47" t="s">
        <v>201</v>
      </c>
      <c r="C163" s="42">
        <v>808</v>
      </c>
      <c r="D163" s="48" t="s">
        <v>73</v>
      </c>
      <c r="E163" s="48" t="s">
        <v>5</v>
      </c>
      <c r="F163" s="48" t="s">
        <v>129</v>
      </c>
      <c r="G163" s="49"/>
      <c r="H163" s="43">
        <f>SUM(H164)</f>
        <v>46200</v>
      </c>
      <c r="I163" s="16"/>
    </row>
    <row r="164" spans="2:9" ht="48" customHeight="1">
      <c r="B164" s="47" t="s">
        <v>200</v>
      </c>
      <c r="C164" s="42">
        <v>808</v>
      </c>
      <c r="D164" s="48" t="s">
        <v>73</v>
      </c>
      <c r="E164" s="48" t="s">
        <v>5</v>
      </c>
      <c r="F164" s="48" t="s">
        <v>139</v>
      </c>
      <c r="G164" s="49"/>
      <c r="H164" s="43">
        <f>SUM(H165)</f>
        <v>46200</v>
      </c>
      <c r="I164" s="16"/>
    </row>
    <row r="165" spans="2:9" ht="37.5" customHeight="1">
      <c r="B165" s="50" t="s">
        <v>156</v>
      </c>
      <c r="C165" s="31">
        <v>808</v>
      </c>
      <c r="D165" s="49" t="s">
        <v>73</v>
      </c>
      <c r="E165" s="49" t="s">
        <v>5</v>
      </c>
      <c r="F165" s="49" t="s">
        <v>155</v>
      </c>
      <c r="G165" s="49" t="s">
        <v>151</v>
      </c>
      <c r="H165" s="43">
        <v>46200</v>
      </c>
      <c r="I165" s="16"/>
    </row>
    <row r="166" spans="2:9" ht="16.5" customHeight="1">
      <c r="B166" s="53" t="s">
        <v>142</v>
      </c>
      <c r="C166" s="42">
        <v>808</v>
      </c>
      <c r="D166" s="42">
        <v>10</v>
      </c>
      <c r="E166" s="48" t="s">
        <v>115</v>
      </c>
      <c r="F166" s="49"/>
      <c r="G166" s="49"/>
      <c r="H166" s="40">
        <f>SUM(H167)</f>
        <v>444000</v>
      </c>
      <c r="I166" s="16"/>
    </row>
    <row r="167" spans="2:9" ht="16.5" customHeight="1">
      <c r="B167" s="53" t="s">
        <v>147</v>
      </c>
      <c r="C167" s="42">
        <v>808</v>
      </c>
      <c r="D167" s="42">
        <v>10</v>
      </c>
      <c r="E167" s="48" t="s">
        <v>22</v>
      </c>
      <c r="F167" s="48"/>
      <c r="G167" s="49"/>
      <c r="H167" s="43">
        <f>SUM(H168)</f>
        <v>444000</v>
      </c>
      <c r="I167" s="16"/>
    </row>
    <row r="168" spans="2:10" ht="48.75" customHeight="1">
      <c r="B168" s="54" t="s">
        <v>143</v>
      </c>
      <c r="C168" s="55">
        <v>808</v>
      </c>
      <c r="D168" s="55">
        <v>10</v>
      </c>
      <c r="E168" s="48" t="s">
        <v>22</v>
      </c>
      <c r="F168" s="55">
        <v>5053601</v>
      </c>
      <c r="G168" s="29"/>
      <c r="H168" s="43">
        <f>SUM(H169)</f>
        <v>444000</v>
      </c>
      <c r="I168" s="20"/>
      <c r="J168" s="20"/>
    </row>
    <row r="169" spans="2:9" ht="19.5" customHeight="1">
      <c r="B169" s="52" t="s">
        <v>60</v>
      </c>
      <c r="C169" s="31">
        <v>808</v>
      </c>
      <c r="D169" s="31">
        <v>10</v>
      </c>
      <c r="E169" s="49" t="s">
        <v>22</v>
      </c>
      <c r="F169" s="49" t="s">
        <v>149</v>
      </c>
      <c r="G169" s="49" t="s">
        <v>61</v>
      </c>
      <c r="H169" s="43">
        <v>444000</v>
      </c>
      <c r="I169" s="16"/>
    </row>
    <row r="170" spans="2:9" ht="16.5" customHeight="1">
      <c r="B170" s="56" t="s">
        <v>97</v>
      </c>
      <c r="C170" s="56"/>
      <c r="D170" s="48"/>
      <c r="E170" s="48"/>
      <c r="F170" s="48"/>
      <c r="G170" s="48"/>
      <c r="H170" s="40">
        <f>SUM(H9+H60+H55+H95+H122+H166+H157)</f>
        <v>7342652</v>
      </c>
      <c r="I170" s="17"/>
    </row>
    <row r="171" spans="4:7" ht="12.75">
      <c r="D171" s="6"/>
      <c r="E171" s="6"/>
      <c r="F171" s="6"/>
      <c r="G171" s="6"/>
    </row>
    <row r="172" spans="4:7" ht="12.75">
      <c r="D172" s="6"/>
      <c r="E172" s="6"/>
      <c r="F172" s="6"/>
      <c r="G172" s="6"/>
    </row>
    <row r="173" spans="4:7" ht="12.75">
      <c r="D173" s="6"/>
      <c r="E173" s="6"/>
      <c r="F173" s="6"/>
      <c r="G173" s="6"/>
    </row>
    <row r="174" spans="4:7" ht="12.75">
      <c r="D174" s="6"/>
      <c r="E174" s="6"/>
      <c r="F174" s="6"/>
      <c r="G174" s="6"/>
    </row>
    <row r="175" spans="4:7" ht="12.75">
      <c r="D175" s="6"/>
      <c r="E175" s="6"/>
      <c r="F175" s="6"/>
      <c r="G175" s="6"/>
    </row>
    <row r="176" spans="4:7" ht="12.75">
      <c r="D176" s="6"/>
      <c r="E176" s="6"/>
      <c r="F176" s="6"/>
      <c r="G176" s="6"/>
    </row>
    <row r="177" spans="4:7" ht="12.75">
      <c r="D177" s="6"/>
      <c r="E177" s="6"/>
      <c r="F177" s="6"/>
      <c r="G177" s="6"/>
    </row>
    <row r="178" spans="4:7" ht="12.75">
      <c r="D178" s="6"/>
      <c r="E178" s="6"/>
      <c r="F178" s="6"/>
      <c r="G178" s="6"/>
    </row>
    <row r="179" spans="4:7" ht="12.75">
      <c r="D179" s="6"/>
      <c r="E179" s="6"/>
      <c r="F179" s="6"/>
      <c r="G179" s="6"/>
    </row>
    <row r="180" spans="4:7" ht="12.75">
      <c r="D180" s="6"/>
      <c r="E180" s="6"/>
      <c r="F180" s="6"/>
      <c r="G180" s="6"/>
    </row>
    <row r="181" spans="4:7" ht="12.75">
      <c r="D181" s="6"/>
      <c r="E181" s="6"/>
      <c r="F181" s="6"/>
      <c r="G181" s="6"/>
    </row>
    <row r="182" spans="4:7" ht="12.75">
      <c r="D182" s="6"/>
      <c r="E182" s="6"/>
      <c r="F182" s="6"/>
      <c r="G182" s="6"/>
    </row>
    <row r="183" spans="4:7" ht="12.75">
      <c r="D183" s="6"/>
      <c r="E183" s="6"/>
      <c r="F183" s="6"/>
      <c r="G183" s="6"/>
    </row>
    <row r="184" spans="4:7" ht="12.75">
      <c r="D184" s="6"/>
      <c r="E184" s="6"/>
      <c r="F184" s="6"/>
      <c r="G184" s="6"/>
    </row>
    <row r="185" spans="4:7" ht="12.75">
      <c r="D185" s="6"/>
      <c r="E185" s="6"/>
      <c r="F185" s="6"/>
      <c r="G185" s="6"/>
    </row>
    <row r="186" spans="4:7" ht="12.75">
      <c r="D186" s="6"/>
      <c r="E186" s="6"/>
      <c r="F186" s="6"/>
      <c r="G186" s="6"/>
    </row>
    <row r="187" spans="4:7" ht="12.75">
      <c r="D187" s="6"/>
      <c r="E187" s="6"/>
      <c r="F187" s="6"/>
      <c r="G187" s="6"/>
    </row>
    <row r="188" spans="4:7" ht="12.75">
      <c r="D188" s="6"/>
      <c r="E188" s="6"/>
      <c r="F188" s="6"/>
      <c r="G188" s="6"/>
    </row>
  </sheetData>
  <mergeCells count="9">
    <mergeCell ref="D1:H1"/>
    <mergeCell ref="F2:H2"/>
    <mergeCell ref="C5:C6"/>
    <mergeCell ref="B3:H3"/>
    <mergeCell ref="B5:B6"/>
    <mergeCell ref="D5:D6"/>
    <mergeCell ref="E5:E6"/>
    <mergeCell ref="F5:F6"/>
    <mergeCell ref="G5:G6"/>
  </mergeCells>
  <printOptions/>
  <pageMargins left="0.49" right="0.2755905511811024" top="0.3937007874015748" bottom="0.31496062992125984" header="0.1968503937007874" footer="0.15748031496062992"/>
  <pageSetup fitToHeight="3" fitToWidth="3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K170"/>
  <sheetViews>
    <sheetView tabSelected="1" zoomScaleSheetLayoutView="100" workbookViewId="0" topLeftCell="A42">
      <selection activeCell="I10" sqref="I10"/>
    </sheetView>
  </sheetViews>
  <sheetFormatPr defaultColWidth="9.00390625" defaultRowHeight="12.75"/>
  <cols>
    <col min="1" max="1" width="12.875" style="0" customWidth="1"/>
    <col min="2" max="2" width="70.625" style="0" customWidth="1"/>
    <col min="3" max="3" width="5.125" style="0" customWidth="1"/>
    <col min="4" max="4" width="4.625" style="0" customWidth="1"/>
    <col min="5" max="5" width="9.875" style="0" customWidth="1"/>
    <col min="6" max="6" width="11.25390625" style="0" customWidth="1"/>
    <col min="7" max="7" width="16.625" style="4" customWidth="1"/>
    <col min="8" max="63" width="9.125" style="3" customWidth="1"/>
  </cols>
  <sheetData>
    <row r="1" spans="2:8" s="1" customFormat="1" ht="56.25" customHeight="1">
      <c r="B1" s="26"/>
      <c r="C1" s="60" t="s">
        <v>202</v>
      </c>
      <c r="D1" s="60"/>
      <c r="E1" s="60"/>
      <c r="F1" s="60"/>
      <c r="G1" s="60"/>
      <c r="H1" s="10"/>
    </row>
    <row r="2" spans="2:7" ht="27" customHeight="1">
      <c r="B2" s="63" t="s">
        <v>161</v>
      </c>
      <c r="C2" s="63"/>
      <c r="D2" s="63"/>
      <c r="E2" s="63"/>
      <c r="F2" s="63"/>
      <c r="G2" s="63"/>
    </row>
    <row r="3" spans="2:7" ht="3.75" customHeight="1">
      <c r="B3" s="27"/>
      <c r="C3" s="27"/>
      <c r="D3" s="27"/>
      <c r="E3" s="27"/>
      <c r="F3" s="27"/>
      <c r="G3" s="28"/>
    </row>
    <row r="4" spans="2:8" ht="23.25" customHeight="1">
      <c r="B4" s="64" t="s">
        <v>0</v>
      </c>
      <c r="C4" s="65" t="s">
        <v>98</v>
      </c>
      <c r="D4" s="65" t="s">
        <v>99</v>
      </c>
      <c r="E4" s="65" t="s">
        <v>1</v>
      </c>
      <c r="F4" s="65" t="s">
        <v>100</v>
      </c>
      <c r="G4" s="30" t="s">
        <v>2</v>
      </c>
      <c r="H4" s="8"/>
    </row>
    <row r="5" spans="2:7" ht="57" customHeight="1">
      <c r="B5" s="64"/>
      <c r="C5" s="65"/>
      <c r="D5" s="65"/>
      <c r="E5" s="65"/>
      <c r="F5" s="65"/>
      <c r="G5" s="31" t="s">
        <v>3</v>
      </c>
    </row>
    <row r="6" spans="2:7" ht="9" customHeight="1"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32">
        <v>6</v>
      </c>
    </row>
    <row r="7" spans="2:7" ht="3.75" customHeight="1">
      <c r="B7" s="33"/>
      <c r="C7" s="33"/>
      <c r="D7" s="33"/>
      <c r="E7" s="33"/>
      <c r="F7" s="33"/>
      <c r="G7" s="35"/>
    </row>
    <row r="8" spans="2:63" s="4" customFormat="1" ht="18.75" customHeight="1">
      <c r="B8" s="36" t="s">
        <v>4</v>
      </c>
      <c r="C8" s="38" t="s">
        <v>5</v>
      </c>
      <c r="D8" s="39"/>
      <c r="E8" s="39"/>
      <c r="F8" s="39"/>
      <c r="G8" s="40">
        <f>SUM(G9+G13+G20+G35+G39+G43)</f>
        <v>2771721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</row>
    <row r="9" spans="2:63" s="4" customFormat="1" ht="22.5">
      <c r="B9" s="41" t="s">
        <v>6</v>
      </c>
      <c r="C9" s="38" t="s">
        <v>5</v>
      </c>
      <c r="D9" s="38" t="s">
        <v>7</v>
      </c>
      <c r="E9" s="39"/>
      <c r="F9" s="39"/>
      <c r="G9" s="43">
        <f>SUM(G10)</f>
        <v>544496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</row>
    <row r="10" spans="2:63" s="4" customFormat="1" ht="22.5">
      <c r="B10" s="44" t="s">
        <v>8</v>
      </c>
      <c r="C10" s="39" t="s">
        <v>5</v>
      </c>
      <c r="D10" s="39" t="s">
        <v>7</v>
      </c>
      <c r="E10" s="39" t="s">
        <v>9</v>
      </c>
      <c r="F10" s="39"/>
      <c r="G10" s="43">
        <f>SUM(G11)</f>
        <v>544496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</row>
    <row r="11" spans="2:63" s="4" customFormat="1" ht="14.25" customHeight="1">
      <c r="B11" s="44" t="s">
        <v>10</v>
      </c>
      <c r="C11" s="38" t="s">
        <v>5</v>
      </c>
      <c r="D11" s="38" t="s">
        <v>7</v>
      </c>
      <c r="E11" s="38" t="s">
        <v>11</v>
      </c>
      <c r="F11" s="39"/>
      <c r="G11" s="43">
        <f>SUM(G12)</f>
        <v>544496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</row>
    <row r="12" spans="2:63" s="4" customFormat="1" ht="16.5" customHeight="1">
      <c r="B12" s="44" t="s">
        <v>12</v>
      </c>
      <c r="C12" s="39" t="s">
        <v>5</v>
      </c>
      <c r="D12" s="39" t="s">
        <v>7</v>
      </c>
      <c r="E12" s="39" t="s">
        <v>11</v>
      </c>
      <c r="F12" s="39" t="s">
        <v>135</v>
      </c>
      <c r="G12" s="43">
        <v>544496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</row>
    <row r="13" spans="2:63" s="4" customFormat="1" ht="25.5" customHeight="1">
      <c r="B13" s="41" t="s">
        <v>14</v>
      </c>
      <c r="C13" s="38" t="s">
        <v>5</v>
      </c>
      <c r="D13" s="38" t="s">
        <v>15</v>
      </c>
      <c r="E13" s="39"/>
      <c r="F13" s="39"/>
      <c r="G13" s="43">
        <f>SUM(G17)</f>
        <v>83358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</row>
    <row r="14" spans="2:63" s="4" customFormat="1" ht="26.25" customHeight="1" hidden="1">
      <c r="B14" s="44" t="s">
        <v>19</v>
      </c>
      <c r="C14" s="39" t="s">
        <v>5</v>
      </c>
      <c r="D14" s="39" t="s">
        <v>15</v>
      </c>
      <c r="E14" s="39" t="s">
        <v>20</v>
      </c>
      <c r="F14" s="39"/>
      <c r="G14" s="43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</row>
    <row r="15" spans="2:63" s="4" customFormat="1" ht="26.25" customHeight="1" hidden="1">
      <c r="B15" s="44" t="s">
        <v>18</v>
      </c>
      <c r="C15" s="39" t="s">
        <v>5</v>
      </c>
      <c r="D15" s="39" t="s">
        <v>15</v>
      </c>
      <c r="E15" s="39" t="s">
        <v>20</v>
      </c>
      <c r="F15" s="39" t="s">
        <v>13</v>
      </c>
      <c r="G15" s="43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</row>
    <row r="16" spans="2:63" s="4" customFormat="1" ht="26.25" customHeight="1" hidden="1">
      <c r="B16" s="44"/>
      <c r="C16" s="39"/>
      <c r="D16" s="39"/>
      <c r="E16" s="39"/>
      <c r="F16" s="39"/>
      <c r="G16" s="43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</row>
    <row r="17" spans="2:63" s="4" customFormat="1" ht="25.5" customHeight="1">
      <c r="B17" s="44" t="s">
        <v>8</v>
      </c>
      <c r="C17" s="39" t="s">
        <v>5</v>
      </c>
      <c r="D17" s="39" t="s">
        <v>15</v>
      </c>
      <c r="E17" s="39" t="s">
        <v>9</v>
      </c>
      <c r="F17" s="39"/>
      <c r="G17" s="43">
        <f>SUM(G18)</f>
        <v>83358</v>
      </c>
      <c r="H17" s="5"/>
      <c r="I17" s="9" t="s">
        <v>124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</row>
    <row r="18" spans="2:63" s="4" customFormat="1" ht="21" customHeight="1">
      <c r="B18" s="44" t="s">
        <v>19</v>
      </c>
      <c r="C18" s="38" t="s">
        <v>5</v>
      </c>
      <c r="D18" s="38" t="s">
        <v>15</v>
      </c>
      <c r="E18" s="38" t="s">
        <v>20</v>
      </c>
      <c r="F18" s="39"/>
      <c r="G18" s="43">
        <f>SUM(G19)</f>
        <v>83358</v>
      </c>
      <c r="H18" s="5"/>
      <c r="I18" s="9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</row>
    <row r="19" spans="2:63" s="4" customFormat="1" ht="18" customHeight="1">
      <c r="B19" s="44" t="s">
        <v>12</v>
      </c>
      <c r="C19" s="39" t="s">
        <v>5</v>
      </c>
      <c r="D19" s="39" t="s">
        <v>15</v>
      </c>
      <c r="E19" s="39" t="s">
        <v>20</v>
      </c>
      <c r="F19" s="39" t="s">
        <v>135</v>
      </c>
      <c r="G19" s="43">
        <v>83358</v>
      </c>
      <c r="H19" s="5"/>
      <c r="I19" s="9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</row>
    <row r="20" spans="2:63" s="4" customFormat="1" ht="36.75" customHeight="1">
      <c r="B20" s="41" t="s">
        <v>21</v>
      </c>
      <c r="C20" s="38" t="s">
        <v>5</v>
      </c>
      <c r="D20" s="38" t="s">
        <v>22</v>
      </c>
      <c r="E20" s="39"/>
      <c r="F20" s="39"/>
      <c r="G20" s="43">
        <f>SUM(G21+G32)</f>
        <v>1927734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</row>
    <row r="21" spans="2:63" s="4" customFormat="1" ht="36" customHeight="1">
      <c r="B21" s="41" t="s">
        <v>23</v>
      </c>
      <c r="C21" s="38" t="s">
        <v>5</v>
      </c>
      <c r="D21" s="38" t="s">
        <v>22</v>
      </c>
      <c r="E21" s="38" t="s">
        <v>9</v>
      </c>
      <c r="F21" s="39"/>
      <c r="G21" s="43">
        <f>SUM(G22)</f>
        <v>1865234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</row>
    <row r="22" spans="2:63" s="4" customFormat="1" ht="16.5" customHeight="1">
      <c r="B22" s="44" t="s">
        <v>16</v>
      </c>
      <c r="C22" s="39" t="s">
        <v>5</v>
      </c>
      <c r="D22" s="39" t="s">
        <v>22</v>
      </c>
      <c r="E22" s="39" t="s">
        <v>17</v>
      </c>
      <c r="F22" s="39"/>
      <c r="G22" s="43">
        <f>SUM(G23)</f>
        <v>1865234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</row>
    <row r="23" spans="2:63" s="4" customFormat="1" ht="18" customHeight="1">
      <c r="B23" s="44" t="s">
        <v>18</v>
      </c>
      <c r="C23" s="39" t="s">
        <v>5</v>
      </c>
      <c r="D23" s="39" t="s">
        <v>22</v>
      </c>
      <c r="E23" s="39" t="s">
        <v>17</v>
      </c>
      <c r="F23" s="39" t="s">
        <v>135</v>
      </c>
      <c r="G23" s="43">
        <v>1865234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</row>
    <row r="24" spans="2:63" s="4" customFormat="1" ht="69.75" customHeight="1" hidden="1">
      <c r="B24" s="44" t="s">
        <v>24</v>
      </c>
      <c r="C24" s="39" t="s">
        <v>5</v>
      </c>
      <c r="D24" s="39" t="s">
        <v>22</v>
      </c>
      <c r="E24" s="39" t="s">
        <v>17</v>
      </c>
      <c r="F24" s="39" t="s">
        <v>25</v>
      </c>
      <c r="G24" s="43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</row>
    <row r="25" spans="2:63" s="4" customFormat="1" ht="20.25" customHeight="1" hidden="1">
      <c r="B25" s="44" t="s">
        <v>26</v>
      </c>
      <c r="C25" s="39" t="s">
        <v>5</v>
      </c>
      <c r="D25" s="39" t="s">
        <v>22</v>
      </c>
      <c r="E25" s="39" t="s">
        <v>17</v>
      </c>
      <c r="F25" s="39" t="s">
        <v>27</v>
      </c>
      <c r="G25" s="43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</row>
    <row r="26" spans="2:63" s="4" customFormat="1" ht="28.5" customHeight="1" hidden="1">
      <c r="B26" s="44" t="s">
        <v>28</v>
      </c>
      <c r="C26" s="39" t="s">
        <v>5</v>
      </c>
      <c r="D26" s="39" t="s">
        <v>22</v>
      </c>
      <c r="E26" s="39" t="s">
        <v>17</v>
      </c>
      <c r="F26" s="39" t="s">
        <v>29</v>
      </c>
      <c r="G26" s="43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</row>
    <row r="27" spans="2:63" s="4" customFormat="1" ht="42" customHeight="1" hidden="1">
      <c r="B27" s="44" t="s">
        <v>30</v>
      </c>
      <c r="C27" s="39" t="s">
        <v>5</v>
      </c>
      <c r="D27" s="39" t="s">
        <v>22</v>
      </c>
      <c r="E27" s="39" t="s">
        <v>17</v>
      </c>
      <c r="F27" s="39" t="s">
        <v>31</v>
      </c>
      <c r="G27" s="43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</row>
    <row r="28" spans="2:63" s="4" customFormat="1" ht="38.25" customHeight="1" hidden="1">
      <c r="B28" s="44" t="s">
        <v>32</v>
      </c>
      <c r="C28" s="39" t="s">
        <v>5</v>
      </c>
      <c r="D28" s="39" t="s">
        <v>33</v>
      </c>
      <c r="E28" s="39"/>
      <c r="F28" s="39"/>
      <c r="G28" s="43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</row>
    <row r="29" spans="2:63" s="4" customFormat="1" ht="39" customHeight="1" hidden="1">
      <c r="B29" s="44" t="s">
        <v>34</v>
      </c>
      <c r="C29" s="39" t="s">
        <v>5</v>
      </c>
      <c r="D29" s="39" t="s">
        <v>33</v>
      </c>
      <c r="E29" s="39" t="s">
        <v>9</v>
      </c>
      <c r="F29" s="39"/>
      <c r="G29" s="43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</row>
    <row r="30" spans="2:63" s="4" customFormat="1" ht="16.5" customHeight="1" hidden="1">
      <c r="B30" s="44" t="s">
        <v>16</v>
      </c>
      <c r="C30" s="39" t="s">
        <v>5</v>
      </c>
      <c r="D30" s="39" t="s">
        <v>33</v>
      </c>
      <c r="E30" s="39" t="s">
        <v>17</v>
      </c>
      <c r="F30" s="39"/>
      <c r="G30" s="43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</row>
    <row r="31" spans="2:63" s="4" customFormat="1" ht="16.5" customHeight="1" hidden="1">
      <c r="B31" s="44" t="s">
        <v>12</v>
      </c>
      <c r="C31" s="39" t="s">
        <v>5</v>
      </c>
      <c r="D31" s="39" t="s">
        <v>33</v>
      </c>
      <c r="E31" s="39" t="s">
        <v>17</v>
      </c>
      <c r="F31" s="39" t="s">
        <v>13</v>
      </c>
      <c r="G31" s="43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</row>
    <row r="32" spans="2:63" s="4" customFormat="1" ht="24" customHeight="1">
      <c r="B32" s="41" t="s">
        <v>133</v>
      </c>
      <c r="C32" s="39" t="s">
        <v>5</v>
      </c>
      <c r="D32" s="39" t="s">
        <v>22</v>
      </c>
      <c r="E32" s="38" t="s">
        <v>131</v>
      </c>
      <c r="F32" s="39"/>
      <c r="G32" s="43">
        <f>SUM(G33)</f>
        <v>62500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</row>
    <row r="33" spans="2:63" s="4" customFormat="1" ht="17.25" customHeight="1">
      <c r="B33" s="44" t="s">
        <v>165</v>
      </c>
      <c r="C33" s="39" t="s">
        <v>5</v>
      </c>
      <c r="D33" s="39" t="s">
        <v>22</v>
      </c>
      <c r="E33" s="39" t="s">
        <v>132</v>
      </c>
      <c r="F33" s="39"/>
      <c r="G33" s="43">
        <f>SUM(G34)</f>
        <v>62500</v>
      </c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</row>
    <row r="34" spans="2:63" s="4" customFormat="1" ht="16.5" customHeight="1">
      <c r="B34" s="44" t="s">
        <v>12</v>
      </c>
      <c r="C34" s="39" t="s">
        <v>5</v>
      </c>
      <c r="D34" s="39" t="s">
        <v>22</v>
      </c>
      <c r="E34" s="39" t="s">
        <v>132</v>
      </c>
      <c r="F34" s="39" t="s">
        <v>135</v>
      </c>
      <c r="G34" s="43">
        <v>62500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</row>
    <row r="35" spans="2:63" s="4" customFormat="1" ht="16.5" customHeight="1">
      <c r="B35" s="41" t="s">
        <v>169</v>
      </c>
      <c r="C35" s="38" t="s">
        <v>5</v>
      </c>
      <c r="D35" s="38" t="s">
        <v>172</v>
      </c>
      <c r="E35" s="38"/>
      <c r="F35" s="39"/>
      <c r="G35" s="43">
        <f>SUM(G36)</f>
        <v>42033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</row>
    <row r="36" spans="2:63" s="4" customFormat="1" ht="16.5" customHeight="1">
      <c r="B36" s="41" t="s">
        <v>170</v>
      </c>
      <c r="C36" s="38" t="s">
        <v>5</v>
      </c>
      <c r="D36" s="38" t="s">
        <v>172</v>
      </c>
      <c r="E36" s="38" t="s">
        <v>173</v>
      </c>
      <c r="F36" s="39"/>
      <c r="G36" s="43">
        <f>SUM(G37)</f>
        <v>42033</v>
      </c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</row>
    <row r="37" spans="2:63" s="4" customFormat="1" ht="24.75" customHeight="1">
      <c r="B37" s="44" t="s">
        <v>171</v>
      </c>
      <c r="C37" s="39" t="s">
        <v>5</v>
      </c>
      <c r="D37" s="39" t="s">
        <v>172</v>
      </c>
      <c r="E37" s="39" t="s">
        <v>174</v>
      </c>
      <c r="F37" s="39"/>
      <c r="G37" s="43">
        <f>SUM(G38)</f>
        <v>42033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</row>
    <row r="38" spans="2:63" s="4" customFormat="1" ht="16.5" customHeight="1">
      <c r="B38" s="44" t="s">
        <v>12</v>
      </c>
      <c r="C38" s="39" t="s">
        <v>5</v>
      </c>
      <c r="D38" s="39" t="s">
        <v>172</v>
      </c>
      <c r="E38" s="39" t="s">
        <v>174</v>
      </c>
      <c r="F38" s="39" t="s">
        <v>135</v>
      </c>
      <c r="G38" s="43">
        <v>42033</v>
      </c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</row>
    <row r="39" spans="2:63" s="4" customFormat="1" ht="13.5" customHeight="1">
      <c r="B39" s="41" t="s">
        <v>38</v>
      </c>
      <c r="C39" s="39" t="s">
        <v>5</v>
      </c>
      <c r="D39" s="39" t="s">
        <v>35</v>
      </c>
      <c r="E39" s="39"/>
      <c r="F39" s="39"/>
      <c r="G39" s="43">
        <f>SUM(G40)</f>
        <v>500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</row>
    <row r="40" spans="2:63" s="4" customFormat="1" ht="13.5" customHeight="1">
      <c r="B40" s="41" t="s">
        <v>38</v>
      </c>
      <c r="C40" s="38" t="s">
        <v>5</v>
      </c>
      <c r="D40" s="38" t="s">
        <v>35</v>
      </c>
      <c r="E40" s="38" t="s">
        <v>39</v>
      </c>
      <c r="F40" s="39"/>
      <c r="G40" s="43">
        <f>SUM(G41)</f>
        <v>500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</row>
    <row r="41" spans="2:63" s="4" customFormat="1" ht="14.25" customHeight="1">
      <c r="B41" s="45" t="s">
        <v>40</v>
      </c>
      <c r="C41" s="39" t="s">
        <v>5</v>
      </c>
      <c r="D41" s="39" t="s">
        <v>35</v>
      </c>
      <c r="E41" s="39" t="s">
        <v>41</v>
      </c>
      <c r="F41" s="39"/>
      <c r="G41" s="43">
        <f>SUM(G42)</f>
        <v>500</v>
      </c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</row>
    <row r="42" spans="2:63" s="4" customFormat="1" ht="12.75" customHeight="1">
      <c r="B42" s="45" t="s">
        <v>36</v>
      </c>
      <c r="C42" s="39" t="s">
        <v>5</v>
      </c>
      <c r="D42" s="39" t="s">
        <v>35</v>
      </c>
      <c r="E42" s="39" t="s">
        <v>41</v>
      </c>
      <c r="F42" s="39" t="s">
        <v>37</v>
      </c>
      <c r="G42" s="43">
        <v>500</v>
      </c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</row>
    <row r="43" spans="2:63" s="4" customFormat="1" ht="18" customHeight="1">
      <c r="B43" s="24" t="s">
        <v>42</v>
      </c>
      <c r="C43" s="38" t="s">
        <v>5</v>
      </c>
      <c r="D43" s="38" t="s">
        <v>130</v>
      </c>
      <c r="E43" s="39"/>
      <c r="F43" s="39"/>
      <c r="G43" s="43">
        <f>SUM(G44+G48+G51)</f>
        <v>173600</v>
      </c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</row>
    <row r="44" spans="2:63" s="4" customFormat="1" ht="15" customHeight="1">
      <c r="B44" s="24" t="s">
        <v>42</v>
      </c>
      <c r="C44" s="38" t="s">
        <v>5</v>
      </c>
      <c r="D44" s="38" t="s">
        <v>130</v>
      </c>
      <c r="E44" s="39"/>
      <c r="F44" s="39"/>
      <c r="G44" s="43">
        <f>SUM(G45)</f>
        <v>133000</v>
      </c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</row>
    <row r="45" spans="2:63" s="4" customFormat="1" ht="18" customHeight="1">
      <c r="B45" s="24" t="s">
        <v>136</v>
      </c>
      <c r="C45" s="38" t="s">
        <v>5</v>
      </c>
      <c r="D45" s="38" t="s">
        <v>130</v>
      </c>
      <c r="E45" s="38" t="s">
        <v>137</v>
      </c>
      <c r="F45" s="39"/>
      <c r="G45" s="43">
        <f>SUM(G46)</f>
        <v>133000</v>
      </c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</row>
    <row r="46" spans="2:63" s="4" customFormat="1" ht="22.5" customHeight="1">
      <c r="B46" s="45" t="s">
        <v>177</v>
      </c>
      <c r="C46" s="39" t="s">
        <v>5</v>
      </c>
      <c r="D46" s="39" t="s">
        <v>130</v>
      </c>
      <c r="E46" s="39" t="s">
        <v>175</v>
      </c>
      <c r="F46" s="39"/>
      <c r="G46" s="43">
        <f>SUM(G47)</f>
        <v>133000</v>
      </c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</row>
    <row r="47" spans="2:63" s="4" customFormat="1" ht="18" customHeight="1">
      <c r="B47" s="45" t="s">
        <v>12</v>
      </c>
      <c r="C47" s="39" t="s">
        <v>5</v>
      </c>
      <c r="D47" s="39" t="s">
        <v>130</v>
      </c>
      <c r="E47" s="39" t="s">
        <v>175</v>
      </c>
      <c r="F47" s="39" t="s">
        <v>135</v>
      </c>
      <c r="G47" s="43">
        <v>133000</v>
      </c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</row>
    <row r="48" spans="2:63" s="4" customFormat="1" ht="39" customHeight="1">
      <c r="B48" s="24" t="s">
        <v>128</v>
      </c>
      <c r="C48" s="38" t="s">
        <v>5</v>
      </c>
      <c r="D48" s="38" t="s">
        <v>130</v>
      </c>
      <c r="E48" s="38" t="s">
        <v>129</v>
      </c>
      <c r="F48" s="39"/>
      <c r="G48" s="43">
        <f>SUM(G49)</f>
        <v>26600</v>
      </c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</row>
    <row r="49" spans="2:63" s="4" customFormat="1" ht="16.5" customHeight="1">
      <c r="B49" s="24" t="s">
        <v>125</v>
      </c>
      <c r="C49" s="39" t="s">
        <v>5</v>
      </c>
      <c r="D49" s="39" t="s">
        <v>130</v>
      </c>
      <c r="E49" s="39" t="s">
        <v>127</v>
      </c>
      <c r="F49" s="39"/>
      <c r="G49" s="43">
        <f>SUM(G50)</f>
        <v>26600</v>
      </c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</row>
    <row r="50" spans="2:63" s="4" customFormat="1" ht="16.5" customHeight="1">
      <c r="B50" s="45" t="s">
        <v>12</v>
      </c>
      <c r="C50" s="39" t="s">
        <v>5</v>
      </c>
      <c r="D50" s="39" t="s">
        <v>130</v>
      </c>
      <c r="E50" s="39" t="s">
        <v>127</v>
      </c>
      <c r="F50" s="39" t="s">
        <v>135</v>
      </c>
      <c r="G50" s="43">
        <v>26600</v>
      </c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</row>
    <row r="51" spans="2:63" s="4" customFormat="1" ht="15" customHeight="1">
      <c r="B51" s="24" t="s">
        <v>42</v>
      </c>
      <c r="C51" s="38" t="s">
        <v>5</v>
      </c>
      <c r="D51" s="38" t="s">
        <v>130</v>
      </c>
      <c r="E51" s="39"/>
      <c r="F51" s="39"/>
      <c r="G51" s="43">
        <f>SUM(G52)</f>
        <v>14000</v>
      </c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</row>
    <row r="52" spans="2:63" s="4" customFormat="1" ht="22.5" customHeight="1">
      <c r="B52" s="24" t="s">
        <v>141</v>
      </c>
      <c r="C52" s="38" t="s">
        <v>5</v>
      </c>
      <c r="D52" s="38" t="s">
        <v>130</v>
      </c>
      <c r="E52" s="38" t="s">
        <v>127</v>
      </c>
      <c r="F52" s="39"/>
      <c r="G52" s="43">
        <f>SUM(G53)</f>
        <v>14000</v>
      </c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</row>
    <row r="53" spans="2:63" s="4" customFormat="1" ht="19.5" customHeight="1">
      <c r="B53" s="45" t="s">
        <v>12</v>
      </c>
      <c r="C53" s="39" t="s">
        <v>5</v>
      </c>
      <c r="D53" s="39" t="s">
        <v>130</v>
      </c>
      <c r="E53" s="39" t="s">
        <v>127</v>
      </c>
      <c r="F53" s="39" t="s">
        <v>135</v>
      </c>
      <c r="G53" s="43">
        <v>14000</v>
      </c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</row>
    <row r="54" spans="2:63" s="4" customFormat="1" ht="12.75">
      <c r="B54" s="41" t="s">
        <v>109</v>
      </c>
      <c r="C54" s="38" t="s">
        <v>7</v>
      </c>
      <c r="D54" s="38"/>
      <c r="E54" s="38"/>
      <c r="F54" s="39"/>
      <c r="G54" s="40">
        <f>SUM(G55)</f>
        <v>58100</v>
      </c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</row>
    <row r="55" spans="2:63" s="4" customFormat="1" ht="16.5" customHeight="1">
      <c r="B55" s="41" t="s">
        <v>110</v>
      </c>
      <c r="C55" s="39" t="s">
        <v>7</v>
      </c>
      <c r="D55" s="39" t="s">
        <v>15</v>
      </c>
      <c r="E55" s="38"/>
      <c r="F55" s="39"/>
      <c r="G55" s="43">
        <f>SUM(G57)</f>
        <v>58100</v>
      </c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</row>
    <row r="56" spans="2:63" s="4" customFormat="1" ht="18" customHeight="1">
      <c r="B56" s="44" t="s">
        <v>118</v>
      </c>
      <c r="C56" s="38" t="s">
        <v>7</v>
      </c>
      <c r="D56" s="38" t="s">
        <v>15</v>
      </c>
      <c r="E56" s="38" t="s">
        <v>121</v>
      </c>
      <c r="F56" s="39"/>
      <c r="G56" s="43">
        <f>SUM(G57)</f>
        <v>58100</v>
      </c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</row>
    <row r="57" spans="2:63" s="4" customFormat="1" ht="22.5">
      <c r="B57" s="44" t="s">
        <v>112</v>
      </c>
      <c r="C57" s="39" t="s">
        <v>7</v>
      </c>
      <c r="D57" s="39" t="s">
        <v>15</v>
      </c>
      <c r="E57" s="39" t="s">
        <v>122</v>
      </c>
      <c r="F57" s="39"/>
      <c r="G57" s="43">
        <f>SUM(G58)</f>
        <v>58100</v>
      </c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</row>
    <row r="58" spans="2:63" s="4" customFormat="1" ht="12.75">
      <c r="B58" s="45" t="s">
        <v>12</v>
      </c>
      <c r="C58" s="39" t="s">
        <v>7</v>
      </c>
      <c r="D58" s="39" t="s">
        <v>15</v>
      </c>
      <c r="E58" s="39" t="s">
        <v>122</v>
      </c>
      <c r="F58" s="39" t="s">
        <v>135</v>
      </c>
      <c r="G58" s="43">
        <v>58100</v>
      </c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</row>
    <row r="59" spans="2:63" s="4" customFormat="1" ht="5.25" customHeight="1">
      <c r="B59" s="45"/>
      <c r="C59" s="39"/>
      <c r="D59" s="39"/>
      <c r="E59" s="39"/>
      <c r="F59" s="39"/>
      <c r="G59" s="43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</row>
    <row r="60" spans="2:63" s="4" customFormat="1" ht="12.75">
      <c r="B60" s="41" t="s">
        <v>43</v>
      </c>
      <c r="C60" s="38" t="s">
        <v>15</v>
      </c>
      <c r="D60" s="38"/>
      <c r="E60" s="39"/>
      <c r="F60" s="39"/>
      <c r="G60" s="40">
        <f>SUM(G83+G90)</f>
        <v>78500</v>
      </c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</row>
    <row r="61" spans="2:63" s="4" customFormat="1" ht="15.75" customHeight="1" hidden="1">
      <c r="B61" s="57" t="s">
        <v>44</v>
      </c>
      <c r="C61" s="38" t="s">
        <v>15</v>
      </c>
      <c r="D61" s="38" t="s">
        <v>7</v>
      </c>
      <c r="E61" s="39"/>
      <c r="F61" s="39"/>
      <c r="G61" s="43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</row>
    <row r="62" spans="2:63" s="4" customFormat="1" ht="12.75" hidden="1">
      <c r="B62" s="57" t="s">
        <v>45</v>
      </c>
      <c r="C62" s="38" t="s">
        <v>15</v>
      </c>
      <c r="D62" s="38" t="s">
        <v>7</v>
      </c>
      <c r="E62" s="39" t="s">
        <v>46</v>
      </c>
      <c r="F62" s="39"/>
      <c r="G62" s="43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</row>
    <row r="63" spans="2:63" s="4" customFormat="1" ht="55.5" customHeight="1" hidden="1">
      <c r="B63" s="57" t="s">
        <v>47</v>
      </c>
      <c r="C63" s="38" t="s">
        <v>15</v>
      </c>
      <c r="D63" s="38" t="s">
        <v>7</v>
      </c>
      <c r="E63" s="39" t="s">
        <v>48</v>
      </c>
      <c r="F63" s="39" t="s">
        <v>49</v>
      </c>
      <c r="G63" s="43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</row>
    <row r="64" spans="2:63" s="4" customFormat="1" ht="26.25" customHeight="1" hidden="1">
      <c r="B64" s="57" t="s">
        <v>50</v>
      </c>
      <c r="C64" s="38" t="s">
        <v>15</v>
      </c>
      <c r="D64" s="38" t="s">
        <v>7</v>
      </c>
      <c r="E64" s="39" t="s">
        <v>48</v>
      </c>
      <c r="F64" s="39" t="s">
        <v>51</v>
      </c>
      <c r="G64" s="43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</row>
    <row r="65" spans="2:63" s="4" customFormat="1" ht="23.25" customHeight="1" hidden="1">
      <c r="B65" s="57" t="s">
        <v>52</v>
      </c>
      <c r="C65" s="38" t="s">
        <v>15</v>
      </c>
      <c r="D65" s="38" t="s">
        <v>7</v>
      </c>
      <c r="E65" s="39" t="s">
        <v>53</v>
      </c>
      <c r="F65" s="39"/>
      <c r="G65" s="43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</row>
    <row r="66" spans="2:63" s="4" customFormat="1" ht="30" customHeight="1" hidden="1">
      <c r="B66" s="57" t="s">
        <v>50</v>
      </c>
      <c r="C66" s="38" t="s">
        <v>15</v>
      </c>
      <c r="D66" s="38" t="s">
        <v>7</v>
      </c>
      <c r="E66" s="39" t="s">
        <v>53</v>
      </c>
      <c r="F66" s="39" t="s">
        <v>51</v>
      </c>
      <c r="G66" s="43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</row>
    <row r="67" spans="2:63" s="4" customFormat="1" ht="30" customHeight="1" hidden="1">
      <c r="B67" s="57" t="s">
        <v>54</v>
      </c>
      <c r="C67" s="38" t="s">
        <v>15</v>
      </c>
      <c r="D67" s="38" t="s">
        <v>7</v>
      </c>
      <c r="E67" s="39" t="s">
        <v>55</v>
      </c>
      <c r="F67" s="39"/>
      <c r="G67" s="43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</row>
    <row r="68" spans="2:63" s="4" customFormat="1" ht="30" customHeight="1" hidden="1">
      <c r="B68" s="57" t="s">
        <v>50</v>
      </c>
      <c r="C68" s="38" t="s">
        <v>15</v>
      </c>
      <c r="D68" s="38" t="s">
        <v>7</v>
      </c>
      <c r="E68" s="39" t="s">
        <v>55</v>
      </c>
      <c r="F68" s="39" t="s">
        <v>51</v>
      </c>
      <c r="G68" s="43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</row>
    <row r="69" spans="2:63" s="4" customFormat="1" ht="30" customHeight="1" hidden="1">
      <c r="B69" s="57" t="s">
        <v>56</v>
      </c>
      <c r="C69" s="38" t="s">
        <v>15</v>
      </c>
      <c r="D69" s="38" t="s">
        <v>7</v>
      </c>
      <c r="E69" s="39" t="s">
        <v>57</v>
      </c>
      <c r="F69" s="39"/>
      <c r="G69" s="43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</row>
    <row r="70" spans="2:63" s="4" customFormat="1" ht="30" customHeight="1" hidden="1">
      <c r="B70" s="57" t="s">
        <v>50</v>
      </c>
      <c r="C70" s="38" t="s">
        <v>15</v>
      </c>
      <c r="D70" s="38" t="s">
        <v>7</v>
      </c>
      <c r="E70" s="39" t="s">
        <v>57</v>
      </c>
      <c r="F70" s="39" t="s">
        <v>51</v>
      </c>
      <c r="G70" s="43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</row>
    <row r="71" spans="2:63" s="4" customFormat="1" ht="30" customHeight="1" hidden="1">
      <c r="B71" s="57" t="s">
        <v>58</v>
      </c>
      <c r="C71" s="38" t="s">
        <v>15</v>
      </c>
      <c r="D71" s="38" t="s">
        <v>7</v>
      </c>
      <c r="E71" s="39" t="s">
        <v>59</v>
      </c>
      <c r="F71" s="39"/>
      <c r="G71" s="43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</row>
    <row r="72" spans="2:63" s="4" customFormat="1" ht="30" customHeight="1" hidden="1">
      <c r="B72" s="57" t="s">
        <v>60</v>
      </c>
      <c r="C72" s="38" t="s">
        <v>15</v>
      </c>
      <c r="D72" s="38" t="s">
        <v>7</v>
      </c>
      <c r="E72" s="39" t="s">
        <v>59</v>
      </c>
      <c r="F72" s="39" t="s">
        <v>61</v>
      </c>
      <c r="G72" s="43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</row>
    <row r="73" spans="2:63" s="4" customFormat="1" ht="23.25" customHeight="1" hidden="1">
      <c r="B73" s="57" t="s">
        <v>62</v>
      </c>
      <c r="C73" s="38" t="s">
        <v>15</v>
      </c>
      <c r="D73" s="38" t="s">
        <v>7</v>
      </c>
      <c r="E73" s="39" t="s">
        <v>63</v>
      </c>
      <c r="F73" s="39"/>
      <c r="G73" s="43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</row>
    <row r="74" spans="2:63" s="4" customFormat="1" ht="22.5" customHeight="1" hidden="1">
      <c r="B74" s="45" t="s">
        <v>12</v>
      </c>
      <c r="C74" s="38" t="s">
        <v>15</v>
      </c>
      <c r="D74" s="38" t="s">
        <v>7</v>
      </c>
      <c r="E74" s="39" t="s">
        <v>63</v>
      </c>
      <c r="F74" s="39" t="s">
        <v>13</v>
      </c>
      <c r="G74" s="43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</row>
    <row r="75" spans="2:63" s="4" customFormat="1" ht="37.5" customHeight="1" hidden="1">
      <c r="B75" s="44" t="s">
        <v>64</v>
      </c>
      <c r="C75" s="38" t="s">
        <v>15</v>
      </c>
      <c r="D75" s="38" t="s">
        <v>65</v>
      </c>
      <c r="E75" s="39"/>
      <c r="F75" s="39"/>
      <c r="G75" s="43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</row>
    <row r="76" spans="2:63" s="4" customFormat="1" ht="26.25" customHeight="1" hidden="1">
      <c r="B76" s="45" t="s">
        <v>66</v>
      </c>
      <c r="C76" s="38" t="s">
        <v>15</v>
      </c>
      <c r="D76" s="38" t="s">
        <v>65</v>
      </c>
      <c r="E76" s="39" t="s">
        <v>67</v>
      </c>
      <c r="F76" s="39"/>
      <c r="G76" s="43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</row>
    <row r="77" spans="2:63" s="4" customFormat="1" ht="39" customHeight="1" hidden="1">
      <c r="B77" s="45" t="s">
        <v>68</v>
      </c>
      <c r="C77" s="38" t="s">
        <v>15</v>
      </c>
      <c r="D77" s="38" t="s">
        <v>65</v>
      </c>
      <c r="E77" s="39" t="s">
        <v>69</v>
      </c>
      <c r="F77" s="39"/>
      <c r="G77" s="43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</row>
    <row r="78" spans="2:63" s="4" customFormat="1" ht="39" customHeight="1" hidden="1">
      <c r="B78" s="57" t="s">
        <v>50</v>
      </c>
      <c r="C78" s="38" t="s">
        <v>15</v>
      </c>
      <c r="D78" s="38" t="s">
        <v>65</v>
      </c>
      <c r="E78" s="39" t="s">
        <v>69</v>
      </c>
      <c r="F78" s="39" t="s">
        <v>51</v>
      </c>
      <c r="G78" s="43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</row>
    <row r="79" spans="2:63" s="4" customFormat="1" ht="13.5" customHeight="1" hidden="1">
      <c r="B79" s="44" t="s">
        <v>70</v>
      </c>
      <c r="C79" s="38" t="s">
        <v>15</v>
      </c>
      <c r="D79" s="38" t="s">
        <v>71</v>
      </c>
      <c r="E79" s="39"/>
      <c r="F79" s="39"/>
      <c r="G79" s="43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</row>
    <row r="80" spans="2:63" s="4" customFormat="1" ht="12.75" hidden="1">
      <c r="B80" s="45" t="s">
        <v>45</v>
      </c>
      <c r="C80" s="38" t="s">
        <v>15</v>
      </c>
      <c r="D80" s="38" t="s">
        <v>71</v>
      </c>
      <c r="E80" s="39" t="s">
        <v>46</v>
      </c>
      <c r="F80" s="39"/>
      <c r="G80" s="43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</row>
    <row r="81" spans="2:63" s="4" customFormat="1" ht="37.5" customHeight="1" hidden="1">
      <c r="B81" s="45" t="s">
        <v>52</v>
      </c>
      <c r="C81" s="38" t="s">
        <v>15</v>
      </c>
      <c r="D81" s="38" t="s">
        <v>71</v>
      </c>
      <c r="E81" s="39" t="s">
        <v>53</v>
      </c>
      <c r="F81" s="39"/>
      <c r="G81" s="43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</row>
    <row r="82" spans="2:63" s="4" customFormat="1" ht="37.5" customHeight="1" hidden="1">
      <c r="B82" s="57" t="s">
        <v>50</v>
      </c>
      <c r="C82" s="38" t="s">
        <v>15</v>
      </c>
      <c r="D82" s="38" t="s">
        <v>71</v>
      </c>
      <c r="E82" s="39" t="s">
        <v>53</v>
      </c>
      <c r="F82" s="39" t="s">
        <v>51</v>
      </c>
      <c r="G82" s="43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</row>
    <row r="83" spans="2:63" s="4" customFormat="1" ht="27.75" customHeight="1">
      <c r="B83" s="46" t="s">
        <v>134</v>
      </c>
      <c r="C83" s="38" t="s">
        <v>15</v>
      </c>
      <c r="D83" s="38" t="s">
        <v>65</v>
      </c>
      <c r="E83" s="39"/>
      <c r="F83" s="39"/>
      <c r="G83" s="43">
        <f>SUM(G84+G87)</f>
        <v>15500</v>
      </c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</row>
    <row r="84" spans="2:63" s="4" customFormat="1" ht="24.75" customHeight="1">
      <c r="B84" s="46" t="s">
        <v>66</v>
      </c>
      <c r="C84" s="38" t="s">
        <v>15</v>
      </c>
      <c r="D84" s="38" t="s">
        <v>65</v>
      </c>
      <c r="E84" s="38" t="s">
        <v>67</v>
      </c>
      <c r="F84" s="39"/>
      <c r="G84" s="43">
        <f>SUM(G85)</f>
        <v>4700</v>
      </c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</row>
    <row r="85" spans="2:63" s="4" customFormat="1" ht="29.25" customHeight="1">
      <c r="B85" s="44" t="s">
        <v>68</v>
      </c>
      <c r="C85" s="39" t="s">
        <v>15</v>
      </c>
      <c r="D85" s="39" t="s">
        <v>65</v>
      </c>
      <c r="E85" s="39" t="s">
        <v>69</v>
      </c>
      <c r="F85" s="39"/>
      <c r="G85" s="43">
        <f>SUM(G86)</f>
        <v>4700</v>
      </c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</row>
    <row r="86" spans="2:63" s="4" customFormat="1" ht="16.5" customHeight="1">
      <c r="B86" s="45" t="s">
        <v>12</v>
      </c>
      <c r="C86" s="39" t="s">
        <v>15</v>
      </c>
      <c r="D86" s="39" t="s">
        <v>65</v>
      </c>
      <c r="E86" s="39" t="s">
        <v>69</v>
      </c>
      <c r="F86" s="39" t="s">
        <v>135</v>
      </c>
      <c r="G86" s="43">
        <v>4700</v>
      </c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</row>
    <row r="87" spans="2:63" s="4" customFormat="1" ht="16.5" customHeight="1">
      <c r="B87" s="24" t="s">
        <v>138</v>
      </c>
      <c r="C87" s="38" t="s">
        <v>15</v>
      </c>
      <c r="D87" s="38" t="s">
        <v>65</v>
      </c>
      <c r="E87" s="38" t="s">
        <v>194</v>
      </c>
      <c r="F87" s="39"/>
      <c r="G87" s="43">
        <f>SUM(G88)</f>
        <v>10800</v>
      </c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</row>
    <row r="88" spans="2:63" s="4" customFormat="1" ht="46.5" customHeight="1">
      <c r="B88" s="23" t="s">
        <v>195</v>
      </c>
      <c r="C88" s="39" t="s">
        <v>15</v>
      </c>
      <c r="D88" s="39" t="s">
        <v>65</v>
      </c>
      <c r="E88" s="39" t="s">
        <v>196</v>
      </c>
      <c r="F88" s="39"/>
      <c r="G88" s="43">
        <f>SUM(G89)</f>
        <v>10800</v>
      </c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</row>
    <row r="89" spans="2:63" s="4" customFormat="1" ht="16.5" customHeight="1">
      <c r="B89" s="45" t="s">
        <v>197</v>
      </c>
      <c r="C89" s="39" t="s">
        <v>15</v>
      </c>
      <c r="D89" s="39" t="s">
        <v>65</v>
      </c>
      <c r="E89" s="39" t="s">
        <v>196</v>
      </c>
      <c r="F89" s="39" t="s">
        <v>198</v>
      </c>
      <c r="G89" s="43">
        <v>10800</v>
      </c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</row>
    <row r="90" spans="2:63" s="4" customFormat="1" ht="15.75" customHeight="1">
      <c r="B90" s="24" t="s">
        <v>70</v>
      </c>
      <c r="C90" s="38" t="s">
        <v>15</v>
      </c>
      <c r="D90" s="38" t="s">
        <v>71</v>
      </c>
      <c r="E90" s="39"/>
      <c r="F90" s="39"/>
      <c r="G90" s="43">
        <f>SUM(G92)</f>
        <v>63000</v>
      </c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</row>
    <row r="91" spans="2:63" s="4" customFormat="1" ht="15.75" customHeight="1">
      <c r="B91" s="24" t="s">
        <v>119</v>
      </c>
      <c r="C91" s="38" t="s">
        <v>15</v>
      </c>
      <c r="D91" s="38" t="s">
        <v>71</v>
      </c>
      <c r="E91" s="38" t="s">
        <v>46</v>
      </c>
      <c r="F91" s="39"/>
      <c r="G91" s="43">
        <f>SUM(G92)</f>
        <v>63000</v>
      </c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</row>
    <row r="92" spans="2:63" s="4" customFormat="1" ht="23.25" customHeight="1">
      <c r="B92" s="24" t="s">
        <v>50</v>
      </c>
      <c r="C92" s="39" t="s">
        <v>15</v>
      </c>
      <c r="D92" s="39" t="s">
        <v>71</v>
      </c>
      <c r="E92" s="39" t="s">
        <v>120</v>
      </c>
      <c r="F92" s="39"/>
      <c r="G92" s="43">
        <f>SUM(G93)</f>
        <v>63000</v>
      </c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</row>
    <row r="93" spans="2:63" s="4" customFormat="1" ht="29.25" customHeight="1">
      <c r="B93" s="45" t="s">
        <v>50</v>
      </c>
      <c r="C93" s="39" t="s">
        <v>15</v>
      </c>
      <c r="D93" s="39" t="s">
        <v>71</v>
      </c>
      <c r="E93" s="39" t="s">
        <v>123</v>
      </c>
      <c r="F93" s="39" t="s">
        <v>51</v>
      </c>
      <c r="G93" s="43">
        <v>63000</v>
      </c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</row>
    <row r="94" spans="2:7" ht="17.25" customHeight="1">
      <c r="B94" s="47" t="s">
        <v>152</v>
      </c>
      <c r="C94" s="48" t="s">
        <v>22</v>
      </c>
      <c r="D94" s="48" t="s">
        <v>115</v>
      </c>
      <c r="E94" s="49"/>
      <c r="F94" s="49"/>
      <c r="G94" s="40">
        <f>SUM(G95+G117)</f>
        <v>1717208</v>
      </c>
    </row>
    <row r="95" spans="2:7" ht="14.25" customHeight="1">
      <c r="B95" s="21" t="s">
        <v>181</v>
      </c>
      <c r="C95" s="48" t="s">
        <v>22</v>
      </c>
      <c r="D95" s="48" t="s">
        <v>65</v>
      </c>
      <c r="E95" s="49"/>
      <c r="F95" s="49"/>
      <c r="G95" s="43">
        <f>SUM(G96+G97)</f>
        <v>1702608</v>
      </c>
    </row>
    <row r="96" spans="2:7" ht="36.75" customHeight="1">
      <c r="B96" s="21" t="s">
        <v>192</v>
      </c>
      <c r="C96" s="48" t="s">
        <v>22</v>
      </c>
      <c r="D96" s="48" t="s">
        <v>65</v>
      </c>
      <c r="E96" s="49" t="s">
        <v>129</v>
      </c>
      <c r="F96" s="49"/>
      <c r="G96" s="43">
        <f>SUM(G98+G102+G105+G110+G112)</f>
        <v>1655608</v>
      </c>
    </row>
    <row r="97" spans="2:7" ht="72" customHeight="1">
      <c r="B97" s="21" t="s">
        <v>193</v>
      </c>
      <c r="C97" s="48" t="s">
        <v>22</v>
      </c>
      <c r="D97" s="48" t="s">
        <v>65</v>
      </c>
      <c r="E97" s="49" t="s">
        <v>114</v>
      </c>
      <c r="F97" s="49"/>
      <c r="G97" s="43">
        <f>SUM(G100+G108)</f>
        <v>47000</v>
      </c>
    </row>
    <row r="98" spans="2:7" ht="29.25" customHeight="1">
      <c r="B98" s="21" t="s">
        <v>182</v>
      </c>
      <c r="C98" s="48" t="s">
        <v>22</v>
      </c>
      <c r="D98" s="48" t="s">
        <v>65</v>
      </c>
      <c r="E98" s="48" t="s">
        <v>188</v>
      </c>
      <c r="F98" s="49"/>
      <c r="G98" s="43">
        <f>SUM(G99)</f>
        <v>180285</v>
      </c>
    </row>
    <row r="99" spans="2:7" ht="18.75" customHeight="1">
      <c r="B99" s="22" t="s">
        <v>12</v>
      </c>
      <c r="C99" s="49" t="s">
        <v>22</v>
      </c>
      <c r="D99" s="49" t="s">
        <v>65</v>
      </c>
      <c r="E99" s="49" t="s">
        <v>188</v>
      </c>
      <c r="F99" s="49" t="s">
        <v>135</v>
      </c>
      <c r="G99" s="43">
        <v>180285</v>
      </c>
    </row>
    <row r="100" spans="2:7" ht="37.5" customHeight="1">
      <c r="B100" s="21" t="s">
        <v>183</v>
      </c>
      <c r="C100" s="49" t="s">
        <v>22</v>
      </c>
      <c r="D100" s="49" t="s">
        <v>65</v>
      </c>
      <c r="E100" s="49" t="s">
        <v>189</v>
      </c>
      <c r="F100" s="49"/>
      <c r="G100" s="43">
        <f>SUM(G101)</f>
        <v>9014</v>
      </c>
    </row>
    <row r="101" spans="2:7" ht="15" customHeight="1">
      <c r="B101" s="22" t="s">
        <v>12</v>
      </c>
      <c r="C101" s="49" t="s">
        <v>22</v>
      </c>
      <c r="D101" s="49" t="s">
        <v>65</v>
      </c>
      <c r="E101" s="49" t="s">
        <v>189</v>
      </c>
      <c r="F101" s="49" t="s">
        <v>135</v>
      </c>
      <c r="G101" s="43">
        <v>9014</v>
      </c>
    </row>
    <row r="102" spans="2:7" ht="16.5" customHeight="1">
      <c r="B102" s="22" t="s">
        <v>181</v>
      </c>
      <c r="C102" s="49" t="s">
        <v>22</v>
      </c>
      <c r="D102" s="49" t="s">
        <v>65</v>
      </c>
      <c r="E102" s="49" t="s">
        <v>129</v>
      </c>
      <c r="F102" s="49"/>
      <c r="G102" s="43">
        <f>SUM(G103)</f>
        <v>982132</v>
      </c>
    </row>
    <row r="103" spans="2:7" ht="24" customHeight="1">
      <c r="B103" s="21" t="s">
        <v>184</v>
      </c>
      <c r="C103" s="49" t="s">
        <v>22</v>
      </c>
      <c r="D103" s="49" t="s">
        <v>65</v>
      </c>
      <c r="E103" s="49" t="s">
        <v>190</v>
      </c>
      <c r="F103" s="49"/>
      <c r="G103" s="43">
        <f>SUM(G104)</f>
        <v>982132</v>
      </c>
    </row>
    <row r="104" spans="2:7" ht="15.75" customHeight="1">
      <c r="B104" s="22" t="s">
        <v>12</v>
      </c>
      <c r="C104" s="49" t="s">
        <v>22</v>
      </c>
      <c r="D104" s="49" t="s">
        <v>65</v>
      </c>
      <c r="E104" s="49" t="s">
        <v>190</v>
      </c>
      <c r="F104" s="49" t="s">
        <v>135</v>
      </c>
      <c r="G104" s="43">
        <v>982132</v>
      </c>
    </row>
    <row r="105" spans="2:7" ht="15.75" customHeight="1">
      <c r="B105" s="22" t="s">
        <v>181</v>
      </c>
      <c r="C105" s="49" t="s">
        <v>22</v>
      </c>
      <c r="D105" s="49" t="s">
        <v>65</v>
      </c>
      <c r="E105" s="49" t="s">
        <v>129</v>
      </c>
      <c r="F105" s="49"/>
      <c r="G105" s="43">
        <f>SUM(G106)</f>
        <v>273421</v>
      </c>
    </row>
    <row r="106" spans="2:7" ht="36" customHeight="1">
      <c r="B106" s="21" t="s">
        <v>185</v>
      </c>
      <c r="C106" s="49" t="s">
        <v>22</v>
      </c>
      <c r="D106" s="49" t="s">
        <v>65</v>
      </c>
      <c r="E106" s="49" t="s">
        <v>191</v>
      </c>
      <c r="F106" s="49"/>
      <c r="G106" s="43">
        <f>SUM(G107)</f>
        <v>273421</v>
      </c>
    </row>
    <row r="107" spans="2:7" ht="18.75" customHeight="1">
      <c r="B107" s="22" t="s">
        <v>12</v>
      </c>
      <c r="C107" s="49" t="s">
        <v>22</v>
      </c>
      <c r="D107" s="49" t="s">
        <v>65</v>
      </c>
      <c r="E107" s="49" t="s">
        <v>191</v>
      </c>
      <c r="F107" s="49" t="s">
        <v>135</v>
      </c>
      <c r="G107" s="43">
        <v>273421</v>
      </c>
    </row>
    <row r="108" spans="2:7" ht="45.75" customHeight="1">
      <c r="B108" s="21" t="s">
        <v>186</v>
      </c>
      <c r="C108" s="49" t="s">
        <v>22</v>
      </c>
      <c r="D108" s="49" t="s">
        <v>65</v>
      </c>
      <c r="E108" s="48" t="s">
        <v>114</v>
      </c>
      <c r="F108" s="49"/>
      <c r="G108" s="43">
        <f>SUM(G109)</f>
        <v>37986</v>
      </c>
    </row>
    <row r="109" spans="2:7" ht="18.75" customHeight="1">
      <c r="B109" s="22" t="s">
        <v>12</v>
      </c>
      <c r="C109" s="49" t="s">
        <v>22</v>
      </c>
      <c r="D109" s="49" t="s">
        <v>65</v>
      </c>
      <c r="E109" s="49" t="s">
        <v>180</v>
      </c>
      <c r="F109" s="49" t="s">
        <v>135</v>
      </c>
      <c r="G109" s="43">
        <v>37986</v>
      </c>
    </row>
    <row r="110" spans="2:7" ht="42" customHeight="1">
      <c r="B110" s="21" t="s">
        <v>187</v>
      </c>
      <c r="C110" s="49" t="s">
        <v>22</v>
      </c>
      <c r="D110" s="49" t="s">
        <v>65</v>
      </c>
      <c r="E110" s="49" t="s">
        <v>191</v>
      </c>
      <c r="F110" s="49"/>
      <c r="G110" s="43">
        <f>SUM(G111)</f>
        <v>209305</v>
      </c>
    </row>
    <row r="111" spans="2:7" ht="18.75" customHeight="1">
      <c r="B111" s="22" t="s">
        <v>12</v>
      </c>
      <c r="C111" s="49" t="s">
        <v>22</v>
      </c>
      <c r="D111" s="49" t="s">
        <v>65</v>
      </c>
      <c r="E111" s="49" t="s">
        <v>191</v>
      </c>
      <c r="F111" s="49" t="s">
        <v>135</v>
      </c>
      <c r="G111" s="43">
        <v>209305</v>
      </c>
    </row>
    <row r="112" spans="2:7" ht="47.25" customHeight="1">
      <c r="B112" s="21" t="s">
        <v>187</v>
      </c>
      <c r="C112" s="49" t="s">
        <v>22</v>
      </c>
      <c r="D112" s="49" t="s">
        <v>65</v>
      </c>
      <c r="E112" s="49" t="s">
        <v>191</v>
      </c>
      <c r="F112" s="49"/>
      <c r="G112" s="43">
        <f>SUM(G113)</f>
        <v>10465</v>
      </c>
    </row>
    <row r="113" spans="2:7" ht="18.75" customHeight="1">
      <c r="B113" s="22" t="s">
        <v>12</v>
      </c>
      <c r="C113" s="49" t="s">
        <v>22</v>
      </c>
      <c r="D113" s="49" t="s">
        <v>65</v>
      </c>
      <c r="E113" s="49" t="s">
        <v>191</v>
      </c>
      <c r="F113" s="49" t="s">
        <v>135</v>
      </c>
      <c r="G113" s="43">
        <v>10465</v>
      </c>
    </row>
    <row r="114" spans="2:7" ht="13.5" customHeight="1">
      <c r="B114" s="47" t="s">
        <v>178</v>
      </c>
      <c r="C114" s="48" t="s">
        <v>22</v>
      </c>
      <c r="D114" s="48" t="s">
        <v>65</v>
      </c>
      <c r="E114" s="49"/>
      <c r="F114" s="49"/>
      <c r="G114" s="43">
        <f>SUM(G115)</f>
        <v>0</v>
      </c>
    </row>
    <row r="115" spans="2:7" ht="40.5" customHeight="1">
      <c r="B115" s="21" t="s">
        <v>179</v>
      </c>
      <c r="C115" s="48" t="s">
        <v>22</v>
      </c>
      <c r="D115" s="48" t="s">
        <v>65</v>
      </c>
      <c r="E115" s="48" t="s">
        <v>114</v>
      </c>
      <c r="F115" s="49"/>
      <c r="G115" s="43">
        <f>SUM(G116)</f>
        <v>0</v>
      </c>
    </row>
    <row r="116" spans="2:7" ht="14.25" customHeight="1">
      <c r="B116" s="50" t="s">
        <v>12</v>
      </c>
      <c r="C116" s="49" t="s">
        <v>22</v>
      </c>
      <c r="D116" s="49" t="s">
        <v>65</v>
      </c>
      <c r="E116" s="49" t="s">
        <v>114</v>
      </c>
      <c r="F116" s="49" t="s">
        <v>135</v>
      </c>
      <c r="G116" s="43">
        <v>0</v>
      </c>
    </row>
    <row r="117" spans="2:7" ht="17.25" customHeight="1">
      <c r="B117" s="47" t="s">
        <v>153</v>
      </c>
      <c r="C117" s="48" t="s">
        <v>22</v>
      </c>
      <c r="D117" s="48" t="s">
        <v>162</v>
      </c>
      <c r="E117" s="49"/>
      <c r="F117" s="49"/>
      <c r="G117" s="43">
        <f>SUM(G118)</f>
        <v>14600</v>
      </c>
    </row>
    <row r="118" spans="2:7" ht="12.75" customHeight="1">
      <c r="B118" s="47" t="s">
        <v>163</v>
      </c>
      <c r="C118" s="49" t="s">
        <v>22</v>
      </c>
      <c r="D118" s="49" t="s">
        <v>162</v>
      </c>
      <c r="E118" s="49" t="s">
        <v>167</v>
      </c>
      <c r="F118" s="49"/>
      <c r="G118" s="43">
        <f>SUM(G119)</f>
        <v>14600</v>
      </c>
    </row>
    <row r="119" spans="2:7" ht="17.25" customHeight="1">
      <c r="B119" s="50" t="s">
        <v>164</v>
      </c>
      <c r="C119" s="49" t="s">
        <v>22</v>
      </c>
      <c r="D119" s="49" t="s">
        <v>162</v>
      </c>
      <c r="E119" s="49" t="s">
        <v>166</v>
      </c>
      <c r="F119" s="49"/>
      <c r="G119" s="43">
        <f>SUM(G120)</f>
        <v>14600</v>
      </c>
    </row>
    <row r="120" spans="2:7" ht="16.5" customHeight="1">
      <c r="B120" s="50" t="s">
        <v>12</v>
      </c>
      <c r="C120" s="49" t="s">
        <v>22</v>
      </c>
      <c r="D120" s="49" t="s">
        <v>162</v>
      </c>
      <c r="E120" s="49" t="s">
        <v>166</v>
      </c>
      <c r="F120" s="49" t="s">
        <v>135</v>
      </c>
      <c r="G120" s="43">
        <v>14600</v>
      </c>
    </row>
    <row r="121" spans="2:7" ht="15.75" customHeight="1">
      <c r="B121" s="47" t="s">
        <v>74</v>
      </c>
      <c r="C121" s="48" t="s">
        <v>72</v>
      </c>
      <c r="D121" s="48" t="s">
        <v>108</v>
      </c>
      <c r="E121" s="49"/>
      <c r="F121" s="49"/>
      <c r="G121" s="40">
        <f>SUM(G122+G125)</f>
        <v>609075</v>
      </c>
    </row>
    <row r="122" spans="2:7" ht="15.75" customHeight="1">
      <c r="B122" s="47" t="s">
        <v>75</v>
      </c>
      <c r="C122" s="48" t="s">
        <v>72</v>
      </c>
      <c r="D122" s="48" t="s">
        <v>5</v>
      </c>
      <c r="E122" s="49"/>
      <c r="F122" s="49"/>
      <c r="G122" s="43">
        <f>SUM(G123)</f>
        <v>33359</v>
      </c>
    </row>
    <row r="123" spans="2:7" ht="15.75" customHeight="1">
      <c r="B123" s="47" t="s">
        <v>145</v>
      </c>
      <c r="C123" s="48" t="s">
        <v>72</v>
      </c>
      <c r="D123" s="48" t="s">
        <v>5</v>
      </c>
      <c r="E123" s="49" t="s">
        <v>146</v>
      </c>
      <c r="F123" s="49"/>
      <c r="G123" s="43">
        <f>SUM(G124)</f>
        <v>33359</v>
      </c>
    </row>
    <row r="124" spans="2:7" ht="15.75" customHeight="1">
      <c r="B124" s="50" t="s">
        <v>12</v>
      </c>
      <c r="C124" s="48" t="s">
        <v>72</v>
      </c>
      <c r="D124" s="48" t="s">
        <v>5</v>
      </c>
      <c r="E124" s="49" t="s">
        <v>146</v>
      </c>
      <c r="F124" s="49" t="s">
        <v>135</v>
      </c>
      <c r="G124" s="43">
        <v>33359</v>
      </c>
    </row>
    <row r="125" spans="2:7" ht="13.5" customHeight="1">
      <c r="B125" s="41" t="s">
        <v>101</v>
      </c>
      <c r="C125" s="38" t="s">
        <v>72</v>
      </c>
      <c r="D125" s="38" t="s">
        <v>15</v>
      </c>
      <c r="E125" s="38"/>
      <c r="F125" s="39"/>
      <c r="G125" s="43">
        <f>SUM(G126)</f>
        <v>575716</v>
      </c>
    </row>
    <row r="126" spans="2:7" ht="17.25" customHeight="1">
      <c r="B126" s="21" t="s">
        <v>101</v>
      </c>
      <c r="C126" s="48" t="s">
        <v>72</v>
      </c>
      <c r="D126" s="48" t="s">
        <v>15</v>
      </c>
      <c r="E126" s="38" t="s">
        <v>102</v>
      </c>
      <c r="F126" s="49"/>
      <c r="G126" s="43">
        <f>SUM(G127+G131+G129)</f>
        <v>575716</v>
      </c>
    </row>
    <row r="127" spans="2:7" ht="15.75" customHeight="1">
      <c r="B127" s="21" t="s">
        <v>104</v>
      </c>
      <c r="C127" s="48" t="s">
        <v>72</v>
      </c>
      <c r="D127" s="48" t="s">
        <v>15</v>
      </c>
      <c r="E127" s="38" t="s">
        <v>103</v>
      </c>
      <c r="F127" s="49"/>
      <c r="G127" s="43">
        <f>SUM(G128)</f>
        <v>431108</v>
      </c>
    </row>
    <row r="128" spans="2:7" ht="17.25" customHeight="1">
      <c r="B128" s="22" t="s">
        <v>12</v>
      </c>
      <c r="C128" s="49" t="s">
        <v>72</v>
      </c>
      <c r="D128" s="49" t="s">
        <v>15</v>
      </c>
      <c r="E128" s="39" t="s">
        <v>103</v>
      </c>
      <c r="F128" s="39" t="s">
        <v>135</v>
      </c>
      <c r="G128" s="43">
        <v>431108</v>
      </c>
    </row>
    <row r="129" spans="2:7" ht="17.25" customHeight="1">
      <c r="B129" s="21" t="s">
        <v>157</v>
      </c>
      <c r="C129" s="48" t="s">
        <v>72</v>
      </c>
      <c r="D129" s="48" t="s">
        <v>15</v>
      </c>
      <c r="E129" s="38" t="s">
        <v>158</v>
      </c>
      <c r="F129" s="39"/>
      <c r="G129" s="43">
        <f>SUM(G130)</f>
        <v>29608</v>
      </c>
    </row>
    <row r="130" spans="2:7" ht="17.25" customHeight="1">
      <c r="B130" s="22" t="s">
        <v>12</v>
      </c>
      <c r="C130" s="49" t="s">
        <v>72</v>
      </c>
      <c r="D130" s="49" t="s">
        <v>15</v>
      </c>
      <c r="E130" s="39" t="s">
        <v>158</v>
      </c>
      <c r="F130" s="39" t="s">
        <v>135</v>
      </c>
      <c r="G130" s="43">
        <v>29608</v>
      </c>
    </row>
    <row r="131" spans="2:7" ht="19.5" customHeight="1">
      <c r="B131" s="21" t="s">
        <v>106</v>
      </c>
      <c r="C131" s="48" t="s">
        <v>72</v>
      </c>
      <c r="D131" s="48" t="s">
        <v>15</v>
      </c>
      <c r="E131" s="38" t="s">
        <v>105</v>
      </c>
      <c r="F131" s="49"/>
      <c r="G131" s="43">
        <f>SUM(G132)</f>
        <v>115000</v>
      </c>
    </row>
    <row r="132" spans="2:7" ht="16.5" customHeight="1">
      <c r="B132" s="22" t="s">
        <v>12</v>
      </c>
      <c r="C132" s="49" t="s">
        <v>72</v>
      </c>
      <c r="D132" s="49" t="s">
        <v>15</v>
      </c>
      <c r="E132" s="39" t="s">
        <v>105</v>
      </c>
      <c r="F132" s="39" t="s">
        <v>135</v>
      </c>
      <c r="G132" s="43">
        <v>115000</v>
      </c>
    </row>
    <row r="133" spans="2:7" ht="23.25" customHeight="1" hidden="1">
      <c r="B133" s="22"/>
      <c r="C133" s="49"/>
      <c r="D133" s="49"/>
      <c r="E133" s="39"/>
      <c r="F133" s="49"/>
      <c r="G133" s="43"/>
    </row>
    <row r="134" spans="2:7" ht="23.25" customHeight="1" hidden="1">
      <c r="B134" s="22"/>
      <c r="C134" s="49"/>
      <c r="D134" s="49"/>
      <c r="E134" s="39"/>
      <c r="F134" s="49"/>
      <c r="G134" s="43"/>
    </row>
    <row r="135" spans="2:7" ht="24.75" customHeight="1" hidden="1">
      <c r="B135" s="50" t="s">
        <v>76</v>
      </c>
      <c r="C135" s="49" t="s">
        <v>72</v>
      </c>
      <c r="D135" s="49" t="s">
        <v>22</v>
      </c>
      <c r="E135" s="49"/>
      <c r="F135" s="49"/>
      <c r="G135" s="43"/>
    </row>
    <row r="136" spans="2:7" ht="12.75" hidden="1">
      <c r="B136" s="22" t="s">
        <v>77</v>
      </c>
      <c r="C136" s="49" t="s">
        <v>72</v>
      </c>
      <c r="D136" s="49" t="s">
        <v>7</v>
      </c>
      <c r="E136" s="39" t="s">
        <v>78</v>
      </c>
      <c r="F136" s="49"/>
      <c r="G136" s="43"/>
    </row>
    <row r="137" spans="2:7" ht="12.75" hidden="1">
      <c r="B137" s="22" t="s">
        <v>12</v>
      </c>
      <c r="C137" s="49" t="s">
        <v>72</v>
      </c>
      <c r="D137" s="49" t="s">
        <v>7</v>
      </c>
      <c r="E137" s="39" t="s">
        <v>78</v>
      </c>
      <c r="F137" s="49" t="s">
        <v>13</v>
      </c>
      <c r="G137" s="43"/>
    </row>
    <row r="138" spans="2:7" ht="12.75" hidden="1">
      <c r="B138" s="22"/>
      <c r="C138" s="49"/>
      <c r="D138" s="49"/>
      <c r="E138" s="39"/>
      <c r="F138" s="49"/>
      <c r="G138" s="43"/>
    </row>
    <row r="139" spans="2:7" ht="15" customHeight="1">
      <c r="B139" s="21" t="s">
        <v>117</v>
      </c>
      <c r="C139" s="48" t="s">
        <v>73</v>
      </c>
      <c r="D139" s="48" t="s">
        <v>115</v>
      </c>
      <c r="E139" s="49"/>
      <c r="F139" s="49"/>
      <c r="G139" s="40">
        <f>SUM(G140+G144)</f>
        <v>1664048</v>
      </c>
    </row>
    <row r="140" spans="2:7" ht="15" customHeight="1">
      <c r="B140" s="21" t="s">
        <v>84</v>
      </c>
      <c r="C140" s="48" t="s">
        <v>73</v>
      </c>
      <c r="D140" s="48" t="s">
        <v>5</v>
      </c>
      <c r="E140" s="49"/>
      <c r="F140" s="49"/>
      <c r="G140" s="43">
        <f>SUM(G141)</f>
        <v>1617848</v>
      </c>
    </row>
    <row r="141" spans="2:7" ht="28.5" customHeight="1">
      <c r="B141" s="21" t="s">
        <v>85</v>
      </c>
      <c r="C141" s="48" t="s">
        <v>73</v>
      </c>
      <c r="D141" s="48" t="s">
        <v>5</v>
      </c>
      <c r="E141" s="48" t="s">
        <v>168</v>
      </c>
      <c r="F141" s="49"/>
      <c r="G141" s="43">
        <f>SUM(G142)</f>
        <v>1617848</v>
      </c>
    </row>
    <row r="142" spans="2:7" ht="14.25" customHeight="1">
      <c r="B142" s="22" t="s">
        <v>79</v>
      </c>
      <c r="C142" s="49" t="s">
        <v>73</v>
      </c>
      <c r="D142" s="49" t="s">
        <v>5</v>
      </c>
      <c r="E142" s="49" t="s">
        <v>116</v>
      </c>
      <c r="F142" s="49"/>
      <c r="G142" s="43">
        <f>SUM(G143)</f>
        <v>1617848</v>
      </c>
    </row>
    <row r="143" spans="2:7" ht="27" customHeight="1">
      <c r="B143" s="22" t="s">
        <v>154</v>
      </c>
      <c r="C143" s="49" t="s">
        <v>73</v>
      </c>
      <c r="D143" s="49" t="s">
        <v>5</v>
      </c>
      <c r="E143" s="49" t="s">
        <v>116</v>
      </c>
      <c r="F143" s="49" t="s">
        <v>150</v>
      </c>
      <c r="G143" s="43">
        <v>1617848</v>
      </c>
    </row>
    <row r="144" spans="2:7" ht="14.25" customHeight="1">
      <c r="B144" s="47" t="s">
        <v>138</v>
      </c>
      <c r="C144" s="48" t="s">
        <v>73</v>
      </c>
      <c r="D144" s="48" t="s">
        <v>5</v>
      </c>
      <c r="E144" s="48" t="s">
        <v>140</v>
      </c>
      <c r="F144" s="49"/>
      <c r="G144" s="43">
        <f>SUM(G145)</f>
        <v>46200</v>
      </c>
    </row>
    <row r="145" spans="2:7" ht="41.25" customHeight="1">
      <c r="B145" s="47" t="s">
        <v>192</v>
      </c>
      <c r="C145" s="58" t="s">
        <v>73</v>
      </c>
      <c r="D145" s="48" t="s">
        <v>5</v>
      </c>
      <c r="E145" s="48" t="s">
        <v>129</v>
      </c>
      <c r="F145" s="49"/>
      <c r="G145" s="43">
        <f>SUM(G146)</f>
        <v>46200</v>
      </c>
    </row>
    <row r="146" spans="2:7" ht="41.25" customHeight="1">
      <c r="B146" s="47" t="s">
        <v>199</v>
      </c>
      <c r="C146" s="59" t="s">
        <v>73</v>
      </c>
      <c r="D146" s="49" t="s">
        <v>5</v>
      </c>
      <c r="E146" s="49" t="s">
        <v>139</v>
      </c>
      <c r="F146" s="49"/>
      <c r="G146" s="43">
        <f>SUM(G147)</f>
        <v>46200</v>
      </c>
    </row>
    <row r="147" spans="2:7" ht="26.25" customHeight="1">
      <c r="B147" s="50" t="s">
        <v>156</v>
      </c>
      <c r="C147" s="59" t="s">
        <v>73</v>
      </c>
      <c r="D147" s="49" t="s">
        <v>5</v>
      </c>
      <c r="E147" s="49" t="s">
        <v>155</v>
      </c>
      <c r="F147" s="49" t="s">
        <v>151</v>
      </c>
      <c r="G147" s="43">
        <v>46200</v>
      </c>
    </row>
    <row r="148" spans="2:7" ht="19.5" customHeight="1">
      <c r="B148" s="21" t="s">
        <v>142</v>
      </c>
      <c r="C148" s="48" t="s">
        <v>71</v>
      </c>
      <c r="D148" s="48" t="s">
        <v>115</v>
      </c>
      <c r="E148" s="49"/>
      <c r="F148" s="49"/>
      <c r="G148" s="40">
        <f>SUM(G149)</f>
        <v>444000</v>
      </c>
    </row>
    <row r="149" spans="2:7" ht="15" customHeight="1">
      <c r="B149" s="21" t="s">
        <v>147</v>
      </c>
      <c r="C149" s="48" t="s">
        <v>71</v>
      </c>
      <c r="D149" s="48" t="s">
        <v>22</v>
      </c>
      <c r="E149" s="48"/>
      <c r="F149" s="49"/>
      <c r="G149" s="43">
        <f>SUM(G150)</f>
        <v>444000</v>
      </c>
    </row>
    <row r="150" spans="2:7" ht="34.5" customHeight="1">
      <c r="B150" s="21" t="s">
        <v>148</v>
      </c>
      <c r="C150" s="48" t="s">
        <v>71</v>
      </c>
      <c r="D150" s="48" t="s">
        <v>22</v>
      </c>
      <c r="E150" s="48" t="s">
        <v>144</v>
      </c>
      <c r="F150" s="49"/>
      <c r="G150" s="43">
        <f>SUM(G151)</f>
        <v>444000</v>
      </c>
    </row>
    <row r="151" spans="2:7" ht="18" customHeight="1">
      <c r="B151" s="22" t="s">
        <v>60</v>
      </c>
      <c r="C151" s="49" t="s">
        <v>71</v>
      </c>
      <c r="D151" s="49" t="s">
        <v>22</v>
      </c>
      <c r="E151" s="49" t="s">
        <v>149</v>
      </c>
      <c r="F151" s="49" t="s">
        <v>61</v>
      </c>
      <c r="G151" s="43">
        <v>444000</v>
      </c>
    </row>
    <row r="152" spans="2:7" ht="18" customHeight="1">
      <c r="B152" s="56" t="s">
        <v>97</v>
      </c>
      <c r="C152" s="48"/>
      <c r="D152" s="48"/>
      <c r="E152" s="48"/>
      <c r="F152" s="48"/>
      <c r="G152" s="40">
        <f>SUM(G8+G60+G121+G139+G54+G148+G94)</f>
        <v>7342652</v>
      </c>
    </row>
    <row r="153" spans="3:6" ht="12.75">
      <c r="C153" s="6"/>
      <c r="D153" s="6"/>
      <c r="E153" s="6"/>
      <c r="F153" s="6"/>
    </row>
    <row r="154" spans="3:6" ht="12.75">
      <c r="C154" s="6"/>
      <c r="D154" s="6"/>
      <c r="E154" s="6"/>
      <c r="F154" s="6"/>
    </row>
    <row r="155" spans="3:6" ht="12.75">
      <c r="C155" s="6"/>
      <c r="D155" s="6"/>
      <c r="E155" s="6"/>
      <c r="F155" s="6"/>
    </row>
    <row r="156" spans="3:6" ht="12.75">
      <c r="C156" s="6"/>
      <c r="D156" s="6"/>
      <c r="E156" s="6"/>
      <c r="F156" s="6"/>
    </row>
    <row r="157" spans="3:6" ht="12.75">
      <c r="C157" s="6"/>
      <c r="D157" s="6"/>
      <c r="E157" s="6"/>
      <c r="F157" s="6"/>
    </row>
    <row r="158" spans="3:6" ht="12.75">
      <c r="C158" s="6"/>
      <c r="D158" s="6"/>
      <c r="E158" s="6"/>
      <c r="F158" s="6"/>
    </row>
    <row r="159" spans="3:6" ht="12.75">
      <c r="C159" s="6"/>
      <c r="D159" s="6"/>
      <c r="E159" s="6"/>
      <c r="F159" s="6"/>
    </row>
    <row r="160" spans="3:6" ht="12.75">
      <c r="C160" s="6"/>
      <c r="D160" s="6"/>
      <c r="E160" s="6"/>
      <c r="F160" s="6"/>
    </row>
    <row r="161" spans="3:6" ht="12.75">
      <c r="C161" s="6"/>
      <c r="D161" s="6"/>
      <c r="E161" s="6"/>
      <c r="F161" s="6"/>
    </row>
    <row r="162" spans="3:6" ht="12.75">
      <c r="C162" s="6"/>
      <c r="D162" s="6"/>
      <c r="E162" s="6"/>
      <c r="F162" s="6"/>
    </row>
    <row r="163" spans="3:6" ht="12.75">
      <c r="C163" s="6"/>
      <c r="D163" s="6"/>
      <c r="E163" s="6"/>
      <c r="F163" s="6"/>
    </row>
    <row r="164" spans="3:6" ht="12.75">
      <c r="C164" s="6"/>
      <c r="D164" s="6"/>
      <c r="E164" s="6"/>
      <c r="F164" s="6"/>
    </row>
    <row r="165" spans="3:6" ht="12.75">
      <c r="C165" s="6"/>
      <c r="D165" s="6"/>
      <c r="E165" s="6"/>
      <c r="F165" s="6"/>
    </row>
    <row r="166" spans="3:6" ht="12.75">
      <c r="C166" s="6"/>
      <c r="D166" s="6"/>
      <c r="E166" s="6"/>
      <c r="F166" s="6"/>
    </row>
    <row r="167" spans="3:6" ht="12.75">
      <c r="C167" s="6"/>
      <c r="D167" s="6"/>
      <c r="E167" s="6"/>
      <c r="F167" s="6"/>
    </row>
    <row r="168" spans="3:6" ht="12.75">
      <c r="C168" s="6"/>
      <c r="D168" s="6"/>
      <c r="E168" s="6"/>
      <c r="F168" s="6"/>
    </row>
    <row r="169" spans="3:6" ht="12.75">
      <c r="C169" s="6"/>
      <c r="D169" s="6"/>
      <c r="E169" s="6"/>
      <c r="F169" s="6"/>
    </row>
    <row r="170" spans="3:6" ht="12.75">
      <c r="C170" s="6"/>
      <c r="D170" s="6"/>
      <c r="E170" s="6"/>
      <c r="F170" s="6"/>
    </row>
  </sheetData>
  <mergeCells count="7">
    <mergeCell ref="C1:G1"/>
    <mergeCell ref="B4:B5"/>
    <mergeCell ref="B2:G2"/>
    <mergeCell ref="F4:F5"/>
    <mergeCell ref="E4:E5"/>
    <mergeCell ref="D4:D5"/>
    <mergeCell ref="C4:C5"/>
  </mergeCells>
  <printOptions/>
  <pageMargins left="0.45" right="0.3" top="0.3" bottom="0.28" header="0.21" footer="0.21"/>
  <pageSetup fitToHeight="2" fitToWidth="2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Bud-Inna</dc:creator>
  <cp:keywords/>
  <dc:description/>
  <cp:lastModifiedBy>Customer</cp:lastModifiedBy>
  <cp:lastPrinted>2012-02-27T11:44:38Z</cp:lastPrinted>
  <dcterms:created xsi:type="dcterms:W3CDTF">2007-11-14T07:09:05Z</dcterms:created>
  <dcterms:modified xsi:type="dcterms:W3CDTF">2012-02-27T11:45:14Z</dcterms:modified>
  <cp:category/>
  <cp:version/>
  <cp:contentType/>
  <cp:contentStatus/>
</cp:coreProperties>
</file>